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90" windowHeight="7545"/>
  </bookViews>
  <sheets>
    <sheet name="Fto N.5 Prg.Plan de accion " sheetId="1" r:id="rId1"/>
    <sheet name="Funcionamiento" sheetId="2" r:id="rId2"/>
  </sheets>
  <definedNames>
    <definedName name="_xlnm.Print_Area" localSheetId="0">'Fto N.5 Prg.Plan de accion '!$E$2:$I$10</definedName>
    <definedName name="_xlnm.Print_Titles" localSheetId="0">'Fto N.5 Prg.Plan de accion '!$4:$5</definedName>
  </definedNames>
  <calcPr calcId="145621"/>
</workbook>
</file>

<file path=xl/calcChain.xml><?xml version="1.0" encoding="utf-8"?>
<calcChain xmlns="http://schemas.openxmlformats.org/spreadsheetml/2006/main">
  <c r="D38" i="1" l="1"/>
  <c r="D41" i="1"/>
  <c r="D99" i="1"/>
  <c r="F102" i="1"/>
  <c r="D6" i="1" l="1"/>
  <c r="B31" i="2" l="1"/>
  <c r="B30" i="2"/>
  <c r="B4" i="2"/>
  <c r="D75" i="1" l="1"/>
  <c r="M95" i="1" l="1"/>
  <c r="M102" i="1" s="1"/>
  <c r="D82" i="1" l="1"/>
  <c r="D33" i="1" l="1"/>
  <c r="D18" i="1"/>
  <c r="D28" i="1"/>
  <c r="D68" i="1" l="1"/>
  <c r="D16" i="1"/>
  <c r="D61" i="1"/>
  <c r="D49" i="1"/>
  <c r="D102" i="1" l="1"/>
  <c r="P13" i="1" l="1"/>
</calcChain>
</file>

<file path=xl/sharedStrings.xml><?xml version="1.0" encoding="utf-8"?>
<sst xmlns="http://schemas.openxmlformats.org/spreadsheetml/2006/main" count="609" uniqueCount="410">
  <si>
    <t>Proyecto de Inversión</t>
  </si>
  <si>
    <t>Acciones</t>
  </si>
  <si>
    <t>Estrategia</t>
  </si>
  <si>
    <t>Objeto estimado</t>
  </si>
  <si>
    <t>FORMATO N. 1 PLAN DE ACCIÓN Y CONTRATACIÓN 2021</t>
  </si>
  <si>
    <t>Presupuesto Proyecto</t>
  </si>
  <si>
    <t>Modalidad de contratación</t>
  </si>
  <si>
    <t>Plazo</t>
  </si>
  <si>
    <t>PAC</t>
  </si>
  <si>
    <t>FEBRERO</t>
  </si>
  <si>
    <t>MARZO</t>
  </si>
  <si>
    <t>ABRIL</t>
  </si>
  <si>
    <t>MAYO</t>
  </si>
  <si>
    <t>JUNIO</t>
  </si>
  <si>
    <t>JULIO</t>
  </si>
  <si>
    <t>AGOSTO</t>
  </si>
  <si>
    <t>SEPTIEMBRE</t>
  </si>
  <si>
    <t xml:space="preserve">OCTUBRE </t>
  </si>
  <si>
    <t>NOVIEMBRE</t>
  </si>
  <si>
    <t>DICIEMBRE</t>
  </si>
  <si>
    <t xml:space="preserve">Mejorar las capacidades de los actores del SADA a través de un programa que potencie el uso de información, las buenas practicas y la planeación del abastecimiento y distribución </t>
  </si>
  <si>
    <t xml:space="preserve">Contratar personal que permita alcanzar los objetivos </t>
  </si>
  <si>
    <t>Contratación Directa - Apoyo a la Gestión</t>
  </si>
  <si>
    <t>11 meses</t>
  </si>
  <si>
    <t>Implementar el proceso de fortalecimiento con productores, emprendedores y transformadores de alimentos, así como con sus organizaciones, siguiendo la ruta establecida por la SDDE
Meta: 1281 actores</t>
  </si>
  <si>
    <t>Licitación Publica</t>
  </si>
  <si>
    <t>9 meses</t>
  </si>
  <si>
    <r>
      <t xml:space="preserve">Promover canales comerciales </t>
    </r>
    <r>
      <rPr>
        <sz val="11"/>
        <color rgb="FF000000"/>
        <rFont val="Calibri"/>
        <family val="2"/>
        <scheme val="minor"/>
      </rPr>
      <t>que permitan la inclusión de pequeños y medianos productores y trasformadores de alimentos de la ruralidad bogotana y la Región Central para que realcen encadenamientos comerciales efectivos</t>
    </r>
  </si>
  <si>
    <t>10 meses</t>
  </si>
  <si>
    <t>* Apoyo logístico y técnico a organizaciones campesinas y unidades productivas para la consolidación de encadenamientos.
* Gestión de redes de abastecimiento (Desarrollo de canales).
* Fortalecimiento de equipamientos del SADA.</t>
  </si>
  <si>
    <t xml:space="preserve">Gestión de redes de abastecimiento y fortalecimiento de equipamientos del SADA. 
</t>
  </si>
  <si>
    <t>7 meses</t>
  </si>
  <si>
    <t>Implementación el programa anual de Ciudadanía Alimentaria para el 2021, la cual contemple la participación ciudadana, el ejercicio de deberes y derechos, la reducción de perdidas y desperdicios de alimentos de Bogotá</t>
  </si>
  <si>
    <t xml:space="preserve">Implementar practicas que reduzcan las PDA en las plazas de mercado de Bogotá y el apoyo de iniciativas de reducción de PDA con grandes generadores </t>
  </si>
  <si>
    <t>Desarrollar e implementar los módulos del sistema de información e iniciar la alimentación del mismos y su enlace con el observatorio de seguridad alimentaria</t>
  </si>
  <si>
    <t>Orientar y supervisar el desarrollo e implementación del sistema de información
Generar informacion del proyecto de inversion</t>
  </si>
  <si>
    <t>6 meses</t>
  </si>
  <si>
    <t>Desarrollo, implementación y mantenimiento del sistema de información</t>
  </si>
  <si>
    <t>Realizar mercados campesinos permanentes, itinerantes y alternativos, que permitan garantizar disponibilidad de alimentos a los Bogotanos,  potenciar la economía campesina y promover la integración regional</t>
  </si>
  <si>
    <t>3 meses</t>
  </si>
  <si>
    <t>Valor</t>
  </si>
  <si>
    <t>7845  Desarrollo de alternativas productivas para fortalecer la sostenibilidad ambiental, productiva y comercial de los sistemas productivos de la ruralidad de Bogotà D.C.</t>
  </si>
  <si>
    <t xml:space="preserve">Establecimiento de las lineas productivas enfocadas a la reconversión productiva </t>
  </si>
  <si>
    <t>Promover la inclusión de pequeños y medianos productores  a desarrollar acciones orientadas a la adopción o fortalecimiento de sistemas productivos agropecuarios sostenibles</t>
  </si>
  <si>
    <t>Licitación publica/ convenio / Contrato Interadministrativo</t>
  </si>
  <si>
    <t xml:space="preserve">CPS </t>
  </si>
  <si>
    <t xml:space="preserve">Profesionales y tecnicos en areas del conocimiento tecnico productivo, ambiental, social, comercial. </t>
  </si>
  <si>
    <t xml:space="preserve">Contratación directa - apoyo a la gestión </t>
  </si>
  <si>
    <t xml:space="preserve">12 meses </t>
  </si>
  <si>
    <t>7847 Fortalecimiento de la competitividad, como vehículo para el desarrollo del ecosistema empresarial de la Bogotá</t>
  </si>
  <si>
    <t>Mejorar la productividad del tejido empresarial por medio del fortalecimiento en capacidades de innovación, la transformación digital y  nuevos modelos de negocios.</t>
  </si>
  <si>
    <t>Contratar la prestacion de servicios de 5 profesionales</t>
  </si>
  <si>
    <t>Contratacion Directa - Apoyo a la Gestion</t>
  </si>
  <si>
    <t>11 meses y 15 días</t>
  </si>
  <si>
    <t>Comunidad Fitic</t>
  </si>
  <si>
    <t>Asistencia técnica
Formación y eventos
Vitrina física y virtual Fitic de atención al empresario
Educación financiera no tradicional y mecanismos de financiación de proyectos
Habilidades blandas para la gestión del cambio y transformación digital</t>
  </si>
  <si>
    <t>Por Definir</t>
  </si>
  <si>
    <t>Concurso de méritos</t>
  </si>
  <si>
    <t>8 meses</t>
  </si>
  <si>
    <t>5 meses</t>
  </si>
  <si>
    <t>Concurso de meritos</t>
  </si>
  <si>
    <t>Diseño e implementación de los estudios de prefactibilidad, alistamiento y factibilidad</t>
  </si>
  <si>
    <t>Prefactibilidad</t>
  </si>
  <si>
    <t>Convenio Aliados</t>
  </si>
  <si>
    <t>Factibilidad</t>
  </si>
  <si>
    <t>Diseño Detalle</t>
  </si>
  <si>
    <t>Estuio Oportunidades - Áreas ADN</t>
  </si>
  <si>
    <t>Plataforma Comunidad</t>
  </si>
  <si>
    <t>Convenio</t>
  </si>
  <si>
    <t>Contratar la prestacion de servicios de 3 profesionales</t>
  </si>
  <si>
    <t>Integrar el ecosistema de CTeI y emprendimiento a través de mecanismos de innovación abierta que permitan soluciones tecnologicas</t>
  </si>
  <si>
    <t xml:space="preserve">Implementacion de proceso de innovación </t>
  </si>
  <si>
    <t xml:space="preserve">convenio  </t>
  </si>
  <si>
    <t>7848  Fortalecimiento de la productividad, competitividad e innovación del tejido empresarial de Bogotá</t>
  </si>
  <si>
    <t>Apoyo a la Subdirección de Ciencia, Tecnología e Innovación en Implementar una estrategia de inclusión digital</t>
  </si>
  <si>
    <t>Fortalecer al menos seis (6) zonas de aglomeraciones productivas en articulación con las entidades competentes (tales como seguridad y movilidad, entre otras), en temas de oportunidad para ciudad donde tengamos ventajas comparativa y competitivas, tales como: industrias creativas y culturales, bioeconomía, tecnología y servicios y economía circular como trasversal, entre otros.</t>
  </si>
  <si>
    <t>Contratación en curso</t>
  </si>
  <si>
    <t>evaluacion y actualización del diagnostico</t>
  </si>
  <si>
    <t xml:space="preserve">Identificar aglomeraciones </t>
  </si>
  <si>
    <t>concurso de meritos</t>
  </si>
  <si>
    <t>Desarrollar una estrategia de clúster definida, que permita  potenciar el crecimiento productivo y competitivo de los sectores económicos de la ciudad</t>
  </si>
  <si>
    <t>Contratar la prestacion de servicios de 6 profesionales</t>
  </si>
  <si>
    <t>Bolsa Logistica</t>
  </si>
  <si>
    <t>licitación</t>
  </si>
  <si>
    <t xml:space="preserve">Central de Medios </t>
  </si>
  <si>
    <t>convenio</t>
  </si>
  <si>
    <t>7844 Fortalecimiento del comercio exterior, la productividad y el posicionamiento de Bogotá.</t>
  </si>
  <si>
    <t xml:space="preserve">Aunar esfuerzos entre actores públicos y privados para promover y fortalecer el tejido exportador a través de acciones que potencien y mejoren la competitividad de la oferta exportable de la ciudad, logrando mayor incursión en nuevos mercados, segmentos internacionales y mayor vinculación comercial internacional de las empresas. </t>
  </si>
  <si>
    <t xml:space="preserve"> identificar, fortalecer y mejorar la competitividad de la oferta exportable para la incursión en nuevos mercados, segmentos internacionales y para mayor vinculación comercial internacional.
</t>
  </si>
  <si>
    <t>Apoyo a los programas/proyectos de la Subdirección de Internacionalización, mediante actividades que propendan por  la vinculación de empresas a mercados internacionales y a la gestion exportadora</t>
  </si>
  <si>
    <t xml:space="preserve">Contratar la prestacion de servicios de 4 profesionales con experiencia en la estructuración, diseño y ejecución de estrategias productivas de ciudad y APP </t>
  </si>
  <si>
    <t>Apoyo en el desarrollo e impulso de un programa para Bogotá productiva 24/7</t>
  </si>
  <si>
    <t>desarrollar una estrategia que permita la productividad de Bogotá en horarios no convencionales</t>
  </si>
  <si>
    <t>gestion de alianzas publico privadas</t>
  </si>
  <si>
    <t>Estructurar y diseñar el estado del arte, diagnóstico y caracterización, de al menos 6 seis aglomeraciones en la ciudad. Actividad que contiene la identificación de actores, levantamiento de información y línea base, estado del arte, y grupos focales con actores.</t>
  </si>
  <si>
    <t>7864 'Implementación de un sistema de información para la identificación de brechas del mercado laboral en
Bogotá</t>
  </si>
  <si>
    <t>Desarrollar un sistema de información para
identificar las brechas del mercado laboral que
permita identificar las industrias generadoras de
empleo y los sectores de oportunidad</t>
  </si>
  <si>
    <t>Realizar actividades administrativas, legales y financieras para la ejecución  y seguimiento de lo relacionado con el sistema de información de empleabilidad</t>
  </si>
  <si>
    <t>Realizar el desarrollo del sistema de información (Fase 1)</t>
  </si>
  <si>
    <t xml:space="preserve">Prestar servicios a la Subdirección de Empleo y Formación para apoyar la realización de actividades de presentación de pliegos y seguimiento de lo relacionado con el sistema de información de empleabilidad 
Contratar tres (3) CPS  apoyo profesional </t>
  </si>
  <si>
    <t>Convenio/ Licitación</t>
  </si>
  <si>
    <t>Contratación Directa - CPS</t>
  </si>
  <si>
    <t>7863 Mejoramiento del empleo incluyente y pertinente en Bogotá</t>
  </si>
  <si>
    <t>Promover la generación de empleo para al menos 66.647 personas, con enfoque de género, territorial, diferencial: mujeres cabeza de hogar, jóvenes especialmente en primer empleo, jóvenes NINI en los que se incluyen jóvenes en acción, personas con discapacidad, víctimas del conflicto, grupo étnico y/o teniendo en cuenta acciones afirmativas</t>
  </si>
  <si>
    <t>Formar al menos 16.586 personas en las nuevas competencias, bilingüismo y/o habilidades para el trabajo con especial énfasis en sectores afectados por la emergencia, mujeres y jóvenes, atendiendo un enfoque de género, diferencial, territorial, de cultura ciudadana y/o de participación, teniendo en cuenta acciones afirmativas.  Al menos El 20% deberá ser mujeres y el 10% jóvenes.</t>
  </si>
  <si>
    <t>Actualización y promoción de lineamiento de la política pública de trabajo decente</t>
  </si>
  <si>
    <t xml:space="preserve">Consolidar la identificación de las necesidades de formación para el trabajo que responda a las necesidades del sector productivo y consolide un portafolio de lineamientos e implementación de formación pertinente con alianzas estratégicas de orden distrital, nacional e internacional </t>
  </si>
  <si>
    <t>Identificar las necesidades de formación para el trabajo que respondan a las necesidades del sector productivo y apoyar el diseño de nuevos esquemas y cursos de formación, así como la generar lineamientos a actores involucrados</t>
  </si>
  <si>
    <t>Operar e implementar el componente de formación del Modelo integrado de gestión de inclusión laboral</t>
  </si>
  <si>
    <t xml:space="preserve">Prestar servicios a la Subdirección de Empleo y Formación para apoyar la implementación del modelo integrado de gestión de inclusión laboral; realizar acciones dela ruta de empleabilidad: registro, orientación, intermediación y gestión empresarial (se redefine perfil de recurso humano actual de registro, incluyendo personal de mayor cualificación para los quioscos) 
Contratar ONCE (11) CPS 
Contratar DIECISEIS (16) CPS </t>
  </si>
  <si>
    <t>Operativización de la Agencia Distrital de Empleo</t>
  </si>
  <si>
    <t>Incentivos para la empleabilidad</t>
  </si>
  <si>
    <t>Implementar estrategias de pago por resultados para poblaciones priorizadas (ej bonos de impacto y practicas laborales)</t>
  </si>
  <si>
    <t xml:space="preserve">Prestar servicios a la Subdirección de Empleo y Formación para apoyar la implementación del modelo integrado de formación para el trabajo en el marco de la ruta de empleabilidad: 
Contratar DOS (2) CPS especializado 
Contratar DOS (3) CPS junior 
Contratar CINCO (2) CPS Agencia Formadores </t>
  </si>
  <si>
    <t>Implementar y operar el desarrollo de competencias en bilingüismo</t>
  </si>
  <si>
    <t>Implementar y ampliar los esquemas de formación en el marco del programa "Fórmate Bogotá" (incluye Coursera, otras plataformas y SENA)</t>
  </si>
  <si>
    <t>Formación en habilidades digitales</t>
  </si>
  <si>
    <t>7874 Fortalecimiento del crecimiento empresarial en los emprendedores y las mipymes de Bogotá</t>
  </si>
  <si>
    <t>Desarrollar habilidades financieras y herramientas digitales para mejoras de procesos y comercio electrónico a al menos 23.612 empresarios y emprendedores, micro y pequeñas empresas, negocios, pequeños comercios y/o unidades productivas aglomeradas y/o emprendimientos por subsistencia formales e informales con especial énfasis en sectores afectados por la emergencia, mujeres y jóvenes,plazas de mercado distritales, atendiendo un enfoque de género, diferencial, territorial, de cultura ciudadana y de participación, teniendo en cuenta acciones afirmativas. Con un mínimo del 20% de la oferta será destinada a jóvenes</t>
  </si>
  <si>
    <t> Diseñar y poner en marcha uno o varios vehículos financieros para fondear al menos 24.151 unidades de MIPYIMES, negocios, emprendimientos, pequeños comercios, unidades productivas aglomeradas y/o emprendimientos por subsistencia, formales e informales, que permitan su liquidez y la conservación de los empleos o que ayude a crecer y consolidar sus negocios, disminuyendo la exposición a la tasa de mortalidad empresarial en el marco de la reactivación económica de la ciudad. Como mínimo, un 20% de la oferta será destinada a jóvenes</t>
  </si>
  <si>
    <t>Apoyo a la Gestión - Prestar los servicios profesionales a la Subdirección de Emprendimiento y Negocios SEN, para asesorar y acompañar los programas desarrollados para emprendedores y empresarios.</t>
  </si>
  <si>
    <t xml:space="preserve">1. Realizar investigaciones de mercado para priorizar los vehículos financieros
2. Determinar los vehículos financieros por implementar y adelantar la etapa precontractual y contractual
3. Desarrollar, ejecutar y liquidar el vehículo financiero contratado
</t>
  </si>
  <si>
    <t>Implementar, desarrollar y promocionar una plataforma digital con contenidos de educación financiera para Bogotá tales como:  cursos, talleres, eventos, charlas, paneles e información</t>
  </si>
  <si>
    <t xml:space="preserve">Contratar CUATRO (4) apoyo profesional CPS. 
</t>
  </si>
  <si>
    <t>Aunar esfuerzos técnicos con el objeto de brindar asistencia técnica,  en herramientas digitales y temas empresariales y financieros,  a emprendedores, empresarios y/o unidades productivas en etapa temprana.</t>
  </si>
  <si>
    <t>Prestar los servicios profesionales a la Subdirección de Emprendimiento y Negocios SEN, para asesorar y acompañar los programas desarrollados para emprendedores y empresarios.
Contratar DOS  (2) CPS gerentes a la subdirección
ContratarCUATRO  (4) CPS apoyo profesional a la subdirección
Contratar TRES  (3) CPS lider a la subdirección</t>
  </si>
  <si>
    <t>Poner en marcha líneas de crédito o instrumentos financieros que permitan a la población objetivo obtener créditos en mejores condiciones que el mercado
Contratar UNA  (1) CPS apoyo estrategico a la subdirección</t>
  </si>
  <si>
    <t>Poner en marcha líneas de crédito y/o programas de garantías a créditos, como instrumentos financieros que permitan a la población objetivo obtener créditos en mejores condiciones que las del mercado.</t>
  </si>
  <si>
    <t xml:space="preserve">CPS DIRECCION </t>
  </si>
  <si>
    <t>Concurso de méritos o licitación pública</t>
  </si>
  <si>
    <t>Contratación Directa- CPS</t>
  </si>
  <si>
    <t>Licitación</t>
  </si>
  <si>
    <t>Convenio Interadministrativo, convenio de Asociacion y/o  licitación pública</t>
  </si>
  <si>
    <t>Contratacion Directa - CPS</t>
  </si>
  <si>
    <t>7842 Fortalecer El Entorno Económico De Los Emprendimientos De Alto Impacto y Las Mipymes, Frente A La Emergencia Sanitaria En Bogotá</t>
  </si>
  <si>
    <t>Fortalecer al menos seis (6) zonas de aglomeraciones productivas en articulación con las entidades competentes (tales como seguridad y movilidad, entre otras), en temas de oportunidad para ciudad donde tengamos ventajas comparativa y competitivas, tales como: industrias creativas y culturales, bioeconomía, tecnología y servicios y economía circular como trasversal, entre otros</t>
  </si>
  <si>
    <t> Diseño, puesta en marcha y fondeo de un vehículo de propósito especial (SPV) para capital semilla, consolidación y crecimiento de emprendimientos de alto impacto, con recurso propios y/o del sector privado, otros gobiernos, cooperación, entre otros</t>
  </si>
  <si>
    <t xml:space="preserve">1. Creación del vehiculo de propósito especial
 2. Promoción del vehículo de propósito especial </t>
  </si>
  <si>
    <t>1. Fondeo del spv por la SDDE y los inversionistas participantes
2. Desembolso a los beneficiarios</t>
  </si>
  <si>
    <t>Apoyar el desarrollo y operación de los programas y proyectos a ejecutar con el fin de promover el  fortalecimiento empresarial de los sectores estrategicos de la ciudad a través de procesos de formación, fortalecimiento, asistencia técnica y servicios empresariales integrales a la medida de las necesidades</t>
  </si>
  <si>
    <t>Desarrollar proyectos y procesos estrategicos con el fin de apoyar unidades productivas hacia los procesos de formalización</t>
  </si>
  <si>
    <t>1. Planear el ingreso de los aportes al SPV
2. Ejecutar el fondeo de los aportes al vehículo de propósito especial 
3. Determinación de los beneficiarios del vehículo de propósito especial
4. Planear el desembolso de los recursos a los beneficiarios
5. Desembolsar los recursos a las empresas y emprendimientos beneficiarios
6. Hacer seguimiento a los desembolsos
7. Reportar el seguimiento de los desembolsos
8. Evaluar y diseñar planes de mejora</t>
  </si>
  <si>
    <t>Apoyo a la Gestión - Prestar los servicios profesionales a la Subdirección de Emprendimiento y Negocios SEN, para asesorar y acompañar los programas desarrollados para emprendedores, empresarios y/o unidades productivas.</t>
  </si>
  <si>
    <t xml:space="preserve">Contratación  Directa -CPS </t>
  </si>
  <si>
    <t xml:space="preserve">Desarrollo de una herramienta digital </t>
  </si>
  <si>
    <t xml:space="preserve">Minima Cuantia </t>
  </si>
  <si>
    <t>4 meses</t>
  </si>
  <si>
    <t>Implementación del fortalecimiento a Unidades Productivas</t>
  </si>
  <si>
    <t xml:space="preserve">Constitución legal y operativa del vehículo de propósito especial 
Contratar CINCO  (5) CPS apoyo a la subdirección
Contratar DOS (2) CPS adicionales </t>
  </si>
  <si>
    <t>Fondeo por parte de la SDDE del vehículo de propósito especial y desembolsos del SPV</t>
  </si>
  <si>
    <t>Contratacion directa</t>
  </si>
  <si>
    <t xml:space="preserve">Prestar los servicios profesional especializados, con el fin de brindar el apoyo requerido por el area  frente a los procesos contractuales de la SEN, el seguimiento de todos los programas y/o proyectos asignados; y la realización de informes que se requieran.
Contratar CUATRO (4) CPS gerentes proyectos a la subdirección
Contratar TRES  (3) CPS lideres de la subdirección
Contratar SEIS (6) CPS apoyo profesional a la subdirección
</t>
  </si>
  <si>
    <t>7837 Fortalecimiento en emprendimiento y desarrollo empresarial, para aumentar la capacidad productiva y económica de Bogotá</t>
  </si>
  <si>
    <t>Desarrollar y/o participar en al menos 18 eventos dando la prioridad a estrategias prescenciales y/o virtuales que promuevan el emprendimiento, la reinvencion o generacion de modelos de negocio, promueva la comercialización digital, el desarrollo de soluciones que permitan mitigar el impacto de crisis bajo modelos de monetizacion en redes y esquemas  de innovación, entre otros temas, contribuyendo a consolidar el ecosistema de emprendimiento e innovación de la ciudad, mediante instrumentos tales como Emprendetones, Mercadotones y Hackatones, enfocados principalmente en micro, pequeñas y medianas empresas, promoviendo el emprendimiento sostenible y amigable con los animales</t>
  </si>
  <si>
    <t>Fortalecer Invest in Bogotá, como agencia de inversión y emprendimiento, para que se haga cargo de: a) la articulación y consolidación de ecosistema emprendedor de la Bogotá Región; b) la creación de una plataforma electrónica de emprendimientos (ie pipe-line) para inversión de etapa temprana (ie seed and venture capital); y c) la consolidación de un espacio de innovación abierta para la solución de retos de ciudad en alianza con las universidades (públicas y privadas) de Bogotá</t>
  </si>
  <si>
    <t>Crear un directorio digital de MIPYMES abierto a la ciudadanía, que contenga la información necesaria para visibilizar y fomentar el comercio de los productos y servicios que estas ofrecen  (datos de contacto, ubicación, descripción del producto y/o fotografías, etc). A través de canales de información y páginas web institucionales que permita hacer nuevos registros y actualización constante de información.</t>
  </si>
  <si>
    <t>Meta Plan 2021</t>
  </si>
  <si>
    <t>Crear espacios y/o propiciar acciones de articulación interadministratvia o con entidades que conforman el Ecosistema de Emprendimiento, que permitan identificar eventos y/o espacios estrategicos que promueva el emprendimiento, la reinvención y generen conexion de mercados.</t>
  </si>
  <si>
    <t xml:space="preserve">Nuevos acceso a mercados a unidades prodcutivas de la ciudad y fortalecer las capacidades para hacer frente a la restricciones de la economia- Encuentro virtual de  comercialización, rueda de negocios- con mentorias y apoyo del ecosistema </t>
  </si>
  <si>
    <t>Crear espacios y/o propiciar acciones de articulación interadministratvia o con entidades que permitan identificar eventos y/o espacios estrategicos que promuevan el uso adecuado y el aprovechamiento economico de espacio público</t>
  </si>
  <si>
    <t>Articular y formular con Invest in Bogotá, un programa para la consolidación y articulación del Ecosistema de emprendimiento e innovación.</t>
  </si>
  <si>
    <t>Desarrollar acciones y estrategias que permitan la inclusion del espacio público como mecanismo de reactivación economica</t>
  </si>
  <si>
    <t>Desarrollar y/o participar en diferentes eventos, dando prioridad a estrategias presenciales  y/o virtuales  que promuevan el emprendimiento, la reinvencion o generacion de modelos de negocio, conexión de mercados y solución a problemárticas de ciudad</t>
  </si>
  <si>
    <t>Dinamizar la integración económica entre diferentes actores que fomenten los proceso de reactivación economica</t>
  </si>
  <si>
    <t>Contratación Directa/ Subasta Inversa/ Concurso de méritos</t>
  </si>
  <si>
    <t>6 Meses</t>
  </si>
  <si>
    <t>10 Meses</t>
  </si>
  <si>
    <t>Desarrollar un programa enfocado a la consolidación y articulacion del Ecosistema de emprendimiento e innovación.</t>
  </si>
  <si>
    <t>7846  Incremento de la sostenibilidad del Sistema de Abastecimiento y Distribución de Alimentos de Bogotá.</t>
  </si>
  <si>
    <t>7865 Fortalecimiento de la información que se genera sobre la dinámica económica de la ciudad-región.</t>
  </si>
  <si>
    <t>Integrar un (1) Observatorio del sector Desarrollo Económico, como fuente de información para la toma</t>
  </si>
  <si>
    <t xml:space="preserve">Contar con las herramientas informáticas que permitan la generación,análisis, seguimiento y procesamiento  de información.  </t>
  </si>
  <si>
    <t>Renovar o actualizar los sistemas informaticos requeridos para el procesamiento y generación de la información económica de Bogotá y la región</t>
  </si>
  <si>
    <t>Efectuar la automatización del  proceso de la Dirección de Estudios de Desarrollo Económio</t>
  </si>
  <si>
    <t>Contratar la renovación y soporte técnico de las licencias SAS ANALYTICS PRO y ACCESS to PC Files con que cuenta la Secretaría Distrital de Desarrollo Económico.</t>
  </si>
  <si>
    <t>Contratar la actualización, mantenimiento y soporte técnico para las licencias ArcGIS, y ArcGIS online con que cuenta la Secretaría Distrital de Desarrollo Económico.</t>
  </si>
  <si>
    <t>Directa - proveedor exclusivo</t>
  </si>
  <si>
    <t xml:space="preserve">Selección abreviada - tienda virtual </t>
  </si>
  <si>
    <t>Buscar, analizar, recopilar y producir información económica de la ciudad para elaborar estudios, investigaciones y documentos  económicos</t>
  </si>
  <si>
    <t>Generar información para la implementación de estrategias de posicionamiento y articulación interinstitucional</t>
  </si>
  <si>
    <t>Generar información estadística sobre el PIB y la EMS de Bogotá</t>
  </si>
  <si>
    <t>Prestar servicios profesionales a la Subdirección de Estudios Estratégicos en la búsqueda, análisis, y consolidación de información con énfasis en competitividad y economía urbana; así como la elaboración de estudios de Bogotá – Región</t>
  </si>
  <si>
    <t>Por definir</t>
  </si>
  <si>
    <t>Adicionar el convenio interadministrativo No. 317 de 2020, cuyo objeto consiste en " Aunar esfuerzos técnicos, humanos, administrativos y financieros para el levantamiento de información de la encuesta mensual de servicios de Bogotá (EMSB), con el fin de continuar con la generación y publicación de los índices y variaciones de los ingresos y el personal ocupado de los servicios objeto de estudio y efectuar el cálculo y la publicación del PIB trimestral de Bogotá D.C., base 2015 desde el enfoque de la producción"</t>
  </si>
  <si>
    <t>Adición</t>
  </si>
  <si>
    <t>Aunar esfuerzos técnicos, humanos, administrativos y financieros para el levantamiento de información de la encuesta mensual de servicios de Bogotá (EMSB), con el fin de continuar con la generación y publicación de los índices y variaciones de los ingresos y el personal ocupado de los servicios objeto de estudio y efectuar el cálculo y la publicación del PIB trimestral de Bogotá D.C., base 2015 desde el enfoque de la producción y compra de información relevante para Bogotá</t>
  </si>
  <si>
    <t>Directa - convenio interadministrativo</t>
  </si>
  <si>
    <t>Elevar el nivel de efectivoidad en la gestion publica del sector, en el marco de MIPG al menos en 73%</t>
  </si>
  <si>
    <t>COMPRA DE VEHICULO PARA LA ENTIDAD</t>
  </si>
  <si>
    <t>ADECUACION DE SALA DE AUDIENCIAS PARA CONTROL DISCIPLINARIOS</t>
  </si>
  <si>
    <t xml:space="preserve">CONTRATAR EL PERSONAL IDONEO PARA CUMPLIR LOS APOYOS TRANSVERSALES </t>
  </si>
  <si>
    <t>CREACION DE BOLSA DE LOGISTICA Y CENTRAL DE MEDIOS</t>
  </si>
  <si>
    <t xml:space="preserve">CONTRATAR LOS SERVICIOS PARA EL CORRECTO FUNCIONAMIENTO DE LOS SISTEMAS OPERATIVOS DE LA ENTIDAD </t>
  </si>
  <si>
    <t>ADQUISISCION DE VEHICULO</t>
  </si>
  <si>
    <t>ACUERDO MARCO</t>
  </si>
  <si>
    <t>Dotación sala de audiencias para la Entidad, la cual debe incluir el mobiliario y tecnologia que garantice el desarollo de los procesos disciplinarios a cargo.</t>
  </si>
  <si>
    <t>Selección abreviada de menor cuantía</t>
  </si>
  <si>
    <t xml:space="preserve">Prestar los servicios profesionales especializados  la asesoría y el acompañamiento en la coordinación y seguimiento de las rutas trazadoras de los proyectos, focalizando los recursos de los grupos de interes de la entidad. </t>
  </si>
  <si>
    <t>Directa-ops</t>
  </si>
  <si>
    <t xml:space="preserve">Implementación de estrategisas de divulgación para el fortalecimiento de los planes, programas y proyecctos de la entidad en  medios masivos de comunicación </t>
  </si>
  <si>
    <t>Contratar servicios especializados para implementar la Política de Gobierno Digital en la SDDE. Con el objeto de aprovechar las TIC para mejorar la provisión de servicios digitales, el desarrollo de
procesos internos eficientes.  COMPONENTES: 
- Arquitectura TI
- Seguridad y Privacidad de la información
- Servicios ciudadanos digitales</t>
  </si>
  <si>
    <t>CONCUERSO DE MERITO</t>
  </si>
  <si>
    <t>Contratar el servicio de la Línea 195 para ofrecer a la ciudadanía un único canal telefónico cuando quiera obtener información clara, veraz y oportuna sobre los trámites y servicios ofrecidos por la SDDE, así mismo interponer denuncias por presuntos actos de corrupción, hacer peticiones y requerimientos.</t>
  </si>
  <si>
    <t>CTO INTERADMINISTRATIVO</t>
  </si>
  <si>
    <t>SUBASTA INVERSA</t>
  </si>
  <si>
    <t>Contratar el servicio de mantenimiento preventivo, correctivo y bolsa de repuestos para los equipos de cómputo y demás elementos informáticos.</t>
  </si>
  <si>
    <t>Adquirir un nuevo sistema de almacenamiento masivo para la SDDE.  Sistema hiperconvergente (servidor, almacenamiento, red y software).</t>
  </si>
  <si>
    <t>SUBASTA INVERSA/LICITACION</t>
  </si>
  <si>
    <t>Contratar el servicio de soporte y actualización para los productos Oracle de la SDDE</t>
  </si>
  <si>
    <t>CONTRACION DIRECTA</t>
  </si>
  <si>
    <t>Adquirir licencias Adobe Creative Cloud for Teams</t>
  </si>
  <si>
    <t>Adquirir licencias Office para la SDDE</t>
  </si>
  <si>
    <t>Implementar, y poner en funcionamiento un Sistema de Gestión Documental para la SDDE</t>
  </si>
  <si>
    <t>Contratar el servicio de Telefonía IP para la entidad (SaaS)</t>
  </si>
  <si>
    <t>Adquirir equipos de cómputo, impresoras, escáner, etc para la SDDE</t>
  </si>
  <si>
    <t>7843 - Fortalecimiento de la planeación institucional a través del incremento del desempeño en el sistema de gestión de la Secretaría de Desarrollo Económico de Bogotá.</t>
  </si>
  <si>
    <t xml:space="preserve">Elevar el nivel de efectividad en la gestión pública del sector, en el marco de MIPG al menos el 73% </t>
  </si>
  <si>
    <t xml:space="preserve">11 meses </t>
  </si>
  <si>
    <t>Mínima cuantía</t>
  </si>
  <si>
    <t>Contratación Directa -  Servicios de apoyo a la gestión</t>
  </si>
  <si>
    <t>Fortalecer 2.381 actores del Sistema de Abastecimiento Distrital de Alimentos, especialmente a los campesinos el fortalecimiento de sus organizaciones sociales</t>
  </si>
  <si>
    <t>Organizar 486 mercados campesinos, que hagan parte de los circuitos económicos</t>
  </si>
  <si>
    <t>Impactar al menos 1.181 emprendimientos de alto potencial de crecimiento o alto impacto a través del fortalecimiento del Fondo Cuenta Distrital de Innovación, Tecnología e Industrias Creativas (FITIC) para financiación, fomento y/o liquidez;  principalmente enfocado a las MIPYMES con el ánimo de promover la transformación digital y la inclusión financiera y la innovación para detonar generación de empleo en industrias de oportunidad en el marco de la reactivación económica. como mínimo un 20% de la oferta será destinada a jóvenes.</t>
  </si>
  <si>
    <t>Participar el 33 % de la estructuración, financiación y puesta en marcha de un complejo físico de innovación, ciencia y tecnología, para el fortalecimiento del ecosistema de CTI y emprendimiento de la Bogotá-región, habilitando el relacionamiento de sus actores, con el propósito de apalancar la reactivación económica de la ciudad, y promover su competitividad a través de la innovación; así como también la  consolidación del talento necesario para generar soluciones tecnológicas y científicas propias de la Cuarta Revolución Industrial para el impulso del desarrollo de la ciudad.</t>
  </si>
  <si>
    <t>Brindar acceso a mecanismos de financiación a 1.246 emprendimientos de estilo de vida, de alto impacto, independientes,  MIPYMES acompañadas en programas de apropiación y fortalecimiento de nuevas tecnologías y empresas medianas en programas de sofisticación e innovación. Como mínimo, un 20% de la oferta seá destinada a jóvenes.</t>
  </si>
  <si>
    <t>Abrir nuevos mercados/segmentos comerciales para al menos 30 empresas, mipymes y/o emprendimientos con potencial exportador y atracción de eventos, que permita la reactivación económica local</t>
  </si>
  <si>
    <t>Promover 0,35  una Bogotá productiva 24 horas, 7 días a la semana, segura, incluyente y cuidadora, que procure generar empleo</t>
  </si>
  <si>
    <t>Desarrollar un 30% sistema de información para identificar las brechas del mercado laboral que permita identificar las industrias generadoras de empleo y los sectores de oportunidad</t>
  </si>
  <si>
    <t>Actualizar 30% dela Política Pública de Desarrrollo Económico, ante la nueva situación económica y social de la ciudad, inlcuyendo emprendimiento, tecnologia e innovación como pilar de desarrollo</t>
  </si>
  <si>
    <t>7849 Incremento de la capacidad administrativa y logística Institucional en los servicios de apoyo transversal de la Secretaría Distrital de Desarrollo</t>
  </si>
  <si>
    <t>DARLE APOYO TRANSVERSAR A LOS TEMAS ADMINISTRATIVOS Y DE FUNCIONAMIENTOS A LAS DIFERENTES AREAS DE APOYO DE LA ENTIDAD COMO SON DESPACHO, SUBSECRETARIA Y POBLACIONES, CONTROL DISCIPLINARIO, CONTROL INTERNO, OAJ,SAF,SIS,COMUNICACIONES Y DEMAS ASCRITA A LA DGC.</t>
  </si>
  <si>
    <t>Adecuacion de iluminaris del auditorio de la SDDE</t>
  </si>
  <si>
    <t xml:space="preserve">Selección abreviada subasta </t>
  </si>
  <si>
    <t>adquisiscion y mantenimiento de las motobombas de la entidad .</t>
  </si>
  <si>
    <t>Objeto Generico</t>
  </si>
  <si>
    <t>valor</t>
  </si>
  <si>
    <t>Objeto</t>
  </si>
  <si>
    <t>TIPO_CONTRATACION</t>
  </si>
  <si>
    <t>TIPO_CONTRATO</t>
  </si>
  <si>
    <t>Numero de contratos</t>
  </si>
  <si>
    <t>Plazo en meses</t>
  </si>
  <si>
    <t>Fecha de inicio contratación</t>
  </si>
  <si>
    <t>RRHH</t>
  </si>
  <si>
    <t>Prestar los servicios para apoyar el desarrollo de las actividades de mantenimiento en las sedes de la Secretaria Distrital de Desarrollo Económico”.</t>
  </si>
  <si>
    <t>Contratación Directa</t>
  </si>
  <si>
    <t>Prestación de servicios de apoyo a la gestión</t>
  </si>
  <si>
    <t>Adición Vigilancia</t>
  </si>
  <si>
    <t>Adición y prorroga del contrato de vigilancia No. 560 de 2020 cuyo objeto es: “Prestar el servicio de vigilancia especializada en la modalidad de vigilancia fija con y sin arma para las instalaciones y bienes a cargo de la Secretaría Distrital de Desarrollo Económico"</t>
  </si>
  <si>
    <t>Prestación de servicios</t>
  </si>
  <si>
    <t>vigilancia</t>
  </si>
  <si>
    <t>“Prestar el servicio de vigilancia especializada en la modalidad de vigilancia fija con y sin arma para las instalaciones y bienes a cargo de la Secretaría Distrital de Desarrollo Económico</t>
  </si>
  <si>
    <t>Licitación Pública</t>
  </si>
  <si>
    <t>Aseo y cafeteria</t>
  </si>
  <si>
    <t>Prestación de servicios de aseo y cafetería con suministro de insumos y equipos para las instalaciones de la Secretaria Distrital de Desarrollo Económico.</t>
  </si>
  <si>
    <t>Selección Abreviada-Acuerdo Marco de Precios</t>
  </si>
  <si>
    <t>seguros</t>
  </si>
  <si>
    <t>Contratar los seguros que amparen los intereses patrimoniales actuales y futuros, así como los bienes de propiedad de la Secretaría Distrital de Desarrollo Económico, que estén bajo su responsabilidad y custodia y aquellos que sean adquiridos para desarrollar las funciones inherentes a su actividad y cualquier otra póliza de seguros que requiera la entidad en el desarrollo de su actividad</t>
  </si>
  <si>
    <t>Selección Abreviada - Menor cuantía</t>
  </si>
  <si>
    <t>Seguro</t>
  </si>
  <si>
    <t>Combustible</t>
  </si>
  <si>
    <t>Suministro de combustible para la Secretaría Distrital de Desarrollo Económico.</t>
  </si>
  <si>
    <t>Suministro</t>
  </si>
  <si>
    <t>mantenimiento vehiculos</t>
  </si>
  <si>
    <t>Prestar el servicio de mantenimiento integral preventivo y correctivo con suministro de materiales, repuestos y mano de obra para el parque automotor de propiedad de la Secretaria Distrital de Desarrollo Económico — SDDE</t>
  </si>
  <si>
    <t>transporte pasajeros</t>
  </si>
  <si>
    <t>Adición y prorroga del contrato de transporte No. 268 de 2020 cuyo objeto es: Prestación del servicio de transporte público especial a la Secretaría Distrital de Desarrollo Económico</t>
  </si>
  <si>
    <t>Selección Abreviada - Subasta inversa</t>
  </si>
  <si>
    <t>correo electronico</t>
  </si>
  <si>
    <t>Adquirir y dejar en funcionamiento licencias de buzones de correo electrónico y herramientas de colaboración Google Apps para la Secretaría de Desarrollo Económico.</t>
  </si>
  <si>
    <t>internet</t>
  </si>
  <si>
    <t>Prestar servicios técnicos especializados en un centro de datos. a. collocation. b. conectividad e internet para la colocación. c. condiciones eléctricas, ambientales y de seguridad. d. soporte en sitio, para la Secretaría Distrital de Desarrollo Económico.</t>
  </si>
  <si>
    <t>Contrato interadministrativo</t>
  </si>
  <si>
    <t>tonner</t>
  </si>
  <si>
    <t>Adquirir los consumibles necesarios para el correcto funcionamiento de las impresoras de propiedad de la Secretaria Distrital de Desarrollo Económico.</t>
  </si>
  <si>
    <t>mensajeria</t>
  </si>
  <si>
    <t>Adición y prorroga del contrato de mensajería No. 349 de 2020 cuyo objeto es: Contratar los servicios de correo y mensajería expresa, urbana y nacional, para el desarrollo de las actividades de la Entidad</t>
  </si>
  <si>
    <t>Papeleria</t>
  </si>
  <si>
    <t>Adquisición de los elementos necesarios de papelería, útiles  de escritorio y de oficina para el funcionamiento de la Secretaria Distrital de Desarrollo Económico</t>
  </si>
  <si>
    <t>Ferreteria</t>
  </si>
  <si>
    <t>Adquisición de materiales, insumos y herramientas para las reparaciones, adecuaciones y mantenimientos de las instalaciones de la Plaza de los Artesanos donde se encuentran las oficinas de la Secretaria Distrital de Desarrollo Económico</t>
  </si>
  <si>
    <t>Menor cuantía</t>
  </si>
  <si>
    <t>Compraventa</t>
  </si>
  <si>
    <t>Plantas Electricas</t>
  </si>
  <si>
    <t>Prestar el servicio de mantenimiento preventivo y correctivo, incluido el suministro de repuestos a las plantas eléctricas  ubicadas en Plaza de los Artesanos de la Secretaría Distrital de Desarrollo Económico.  Para el desarrollo del objeto contractual se requiere que el contratista cumpla en las condiciones de tiempo, modo y lugar señaladas en los Estudios Previos, en la Invitación Pública y en la propuesta que hacen parte integral de la presente comunicación.</t>
  </si>
  <si>
    <t>Mantenimiento</t>
  </si>
  <si>
    <t>lavado membranas</t>
  </si>
  <si>
    <t>“Realizar el lavado, limpieza y mantenimiento de las 8 membranas arquitectónicas y membrana de despacho del Recinto Ferial Plaza de los Artesano Sede de la Secretaria Distrital de Desarrollo Económico”</t>
  </si>
  <si>
    <t>red hidrosanitaria</t>
  </si>
  <si>
    <t>“Realizar mantenimiento preventivo y correctivo de la red Hidrosanitaria, incluyendo sifones, cajas y canales del Recinto Ferial Plaza de Artesanos Sede de la Secretaria Distrital de Desarrollo Económico”</t>
  </si>
  <si>
    <t>señaletica</t>
  </si>
  <si>
    <t>Suministro de señalización para personas en condicion de discapacidad visual y auditiva para la Secretaría Distrital de Desarrollo Económico.</t>
  </si>
  <si>
    <t>lavado fachadas</t>
  </si>
  <si>
    <t>Realizar el lavado de las fachadas del Recinto Ferial Plaza de los Artesanos a cargo de la Secretaría Distrital de Desarrollo Económico</t>
  </si>
  <si>
    <t>telefonia movil</t>
  </si>
  <si>
    <t>PRESTACIÓN DE SERVICIOS DE TELECOMUNICACIONES (MÓVIL - GPS) CON EQUIPOS A LA SECRETARIA DISTRITAL DE DESARROLLO ECONÓMICO</t>
  </si>
  <si>
    <t>bienestar</t>
  </si>
  <si>
    <t>Prestar los servicios de bienestar social para contribuir al mejoramiento de la calidad de vida, así como el clima organizacional de la Entidad, dando cumplimiento a las medidas de confinamiento obligatorio y trabajo en casa.</t>
  </si>
  <si>
    <t>capacitación</t>
  </si>
  <si>
    <t>PRESTAR LOS SERVICIOS DE CAPACITACIÓN A LOS FUNCIONARIOS DE  LA  SECRETARÍA DISTRITAL DE DESARROLLO ECONÓMICO EN LOS TEMAS PREVISTOS EN EL PLAN INSTITUCIONAL DE CAPACITACIÓN.</t>
  </si>
  <si>
    <t>salud ocupacional</t>
  </si>
  <si>
    <t>Contratar la realización de las evaluaciones médicas ocupacionales de ingreso, periódicos, de postincapacidad, de egreso y de seguimiento y control  para los funcionarios de la Secretaría Distrital de Desarrollo Económico, en las condiciones técnicas y de calidad requeridas por la Entidad</t>
  </si>
  <si>
    <t>Sillas salud ocupacional</t>
  </si>
  <si>
    <t>Adquisición de sillas de oficina ergonomicas para la Secretaria Distrital de desarrollo Economico.</t>
  </si>
  <si>
    <t>Recarga de extintores</t>
  </si>
  <si>
    <t>Prestar el servicio de recarga y mantenimiento de extintores de la Secretaría Distrital de Desarrollo Económico.</t>
  </si>
  <si>
    <t>Dotación</t>
  </si>
  <si>
    <t>Adquirir dotación de vestuario y calzado para funcionarios de la Secretaría Distrital de Desarrollo Económico que conforme a la Ley y normas reglamentarias tienen derecho.</t>
  </si>
  <si>
    <t>Chaquetas institucionales</t>
  </si>
  <si>
    <t>Adquisición de chaquetas y prendas institucionales para los servidores públicos y contratistas de la Secretará Distrital de Desarrollo Económico</t>
  </si>
  <si>
    <t>banderas</t>
  </si>
  <si>
    <t>Adquisición de banderas de Colombia y Bogotá para la Secretaria Distrital de Desarrollo Económico — SDDE"</t>
  </si>
  <si>
    <t>Alquiler</t>
  </si>
  <si>
    <t>Adición y prorroga del contrato de vigilancia vigencia 2021 cuyo objeto es: “Prestar el servicio de vigilancia especializada en la modalidad de vigilancia fija con y sin arma para las instalaciones y bienes a cargo de la Secretaría Distrital de Desarrollo Económico"</t>
  </si>
  <si>
    <t>servicios publicos</t>
  </si>
  <si>
    <t>Pago mensual de servicios publicos</t>
  </si>
  <si>
    <t>Orden de pago</t>
  </si>
  <si>
    <t>caja menor</t>
  </si>
  <si>
    <t>Caja Menor</t>
  </si>
  <si>
    <t>Resolución</t>
  </si>
  <si>
    <t>Obejtivo</t>
  </si>
  <si>
    <t>Responsable</t>
  </si>
  <si>
    <t>Indicador</t>
  </si>
  <si>
    <t xml:space="preserve">Incrementar la sostenibilidad del Sistema de Abastecimiento y Distribución de Alimentos de Bogotá
</t>
  </si>
  <si>
    <t>Fortalecer la sostenibilidad ambiental, productiva y comercial de los sistemas productivos de la Ruralidad de Bogotá,
mediante el desarrollo de estrategias propias e interinstitucionales, dirigidas al aumento de la competitividad, en el
marco de ¿Un nuevo Contrato Social y Ambiental para la Bogotá del Siglo XXI¿.</t>
  </si>
  <si>
    <t>No. de Actores del Sistema de Abastecimiento Alimentario fortalecidos</t>
  </si>
  <si>
    <t>No. de Mercados campesinos organizados</t>
  </si>
  <si>
    <t>No. de hogares y/o unidades productivas vinculados a procesos productivos</t>
  </si>
  <si>
    <t>No. de empresas de alto potencial de crecimiento (mayores generadores de empleo), emprendimientos de estilo de vida y PYMES impactadas</t>
  </si>
  <si>
    <t>Complejo físico de innovación, ciencia y tecnología, creado para el fortalecimiento del ecosistema de CIT de la Bogotá-región</t>
  </si>
  <si>
    <t xml:space="preserve">Implementar estrategias de financiación para iniciativas de CTeI en la ciudad.
</t>
  </si>
  <si>
    <t>Fortalecer la participación de los actores del ecosistema de CTeI en los proyectos de ciudad que impulsan el desarrollo económico y la innovación.</t>
  </si>
  <si>
    <t>Mejorar la implementación de elementos de CTeI en los modelos productivos de las empresas, como mecanismo de crecimiento, desarrollo y/o reactivación económica.</t>
  </si>
  <si>
    <t>No. de Zonas de aglomeración con aumento de su productividad</t>
  </si>
  <si>
    <t>Desarrollar una estrategia de clúster definida, que permita potenciar el crecimiento productivo y competitivo de los sectores económicos de la ciudad.</t>
  </si>
  <si>
    <t>Incrementar la competitividad de la oferta exportable para la incursión en nuevos mercados, segmentos internacionales y mayor vinculación comercial internacional.</t>
  </si>
  <si>
    <t>Reactivar la productividad del sector privado, industrial y comercial, en nuevos rangos horarios y territoriales.</t>
  </si>
  <si>
    <t>No. de nuevos mercados /segmentos comerciales abiertos para 100 empresas</t>
  </si>
  <si>
    <t xml:space="preserve"> Programa impulsado para la Bogotà productiva 24/7</t>
  </si>
  <si>
    <t>Dirección de Economía Rural y Abastecimiento Alimentario</t>
  </si>
  <si>
    <t>Dirección de Competitividad Bogotá Región</t>
  </si>
  <si>
    <t>Dirección de Desarrollo Empresarial y Empleo</t>
  </si>
  <si>
    <t>Sistema de información para identificar las brechas del mercado laboral desarrollado</t>
  </si>
  <si>
    <t>Mejorar el acceso a oportunidades de empleo pertinente en Bogotá, principalmente en mujeres y jóvenes.</t>
  </si>
  <si>
    <t>No. de Personas formadas en nuevas competencias y habilidades para el trabajo</t>
  </si>
  <si>
    <t>Aumentar el nivel de fortalecimiento empresarial para emprendedores y Mipymes en Bogotá</t>
  </si>
  <si>
    <t xml:space="preserve">Mejorar el nivel de información pertinente y de calidad de oferentes y demandantes de empleo en Bogotá, con énfasis en mujeres y jóvenes
</t>
  </si>
  <si>
    <t>No. empreendedores de subsistencia o micro y pequeñas empresarios con habilidades financieras desarrolladas</t>
  </si>
  <si>
    <t>Número unidades de micro, pequeña y mediana empresa, negocios, pequeños comercios, unidades productivas aglomeradas, y/o emprendimientos por subsistencia, que permitan su acceso a liquidez y la conservación de los empleos o que ayude a crecer o consolidar sus negocios</t>
  </si>
  <si>
    <t xml:space="preserve">Aumentar el crecimiento económico de emprendimientos de alto impacto, micro, pequeña y mediana empresa frente a la emergencia sanitaria en Bogotá
</t>
  </si>
  <si>
    <t>% de Politica pública de desarrollo económico actualizada</t>
  </si>
  <si>
    <t>Fortalecer el desarrollo económico de los emprendimientos y las MiPymes en Bogotá</t>
  </si>
  <si>
    <t>Número de eventos  desarrollados con prioridad en prioridad a estrategias presenciales y/o virtuales</t>
  </si>
  <si>
    <t>Dirección de Estudios de Desarrollo Económico</t>
  </si>
  <si>
    <t xml:space="preserve">Fortalecer la información que se genera sobre temas propios de la dinámica económica de la ciudad-región  articulando interinstitucionalmente a las entidades del sector, frente a la toma de decisiones relacionadas con el Desarrollo Económico de Bogotá.
</t>
  </si>
  <si>
    <t>Observatorios del Sector de Desarrollo Económico integrados</t>
  </si>
  <si>
    <t>Incrementar la capacidad administrativa y logística Institucional en el apoyo transversal de la SDDE.</t>
  </si>
  <si>
    <t>Dirección de Gestión Corporativa</t>
  </si>
  <si>
    <t>Efectividad en la gestiòn pùblica del sector</t>
  </si>
  <si>
    <t xml:space="preserve">Incrementar el desarrollo de estrategias de acción institucional orientadas al cumplimiento de las políticas implementadas en el marco del Sistema de Gestión de la entidad.
</t>
  </si>
  <si>
    <t>Oficina Asesora de Planeación</t>
  </si>
  <si>
    <t>Presupuesto Meta Plan</t>
  </si>
  <si>
    <t>Diseño e implementación</t>
  </si>
  <si>
    <t>Vehículo fnanciero de crecimiento diseñado, puesto en marcha y fondeado</t>
  </si>
  <si>
    <t>Vincular al menos 250 Hogares y/o unidades productivas a procesos productivos sostenibles y sustentables y de comercialización en el sector rural</t>
  </si>
  <si>
    <t xml:space="preserve">8 meses </t>
  </si>
  <si>
    <t xml:space="preserve">* Apoyo técnico vinculación de beneficiarios, establecimiento de alianzas, reporte de resultados. </t>
  </si>
  <si>
    <t xml:space="preserve">Apoyo técnico, establecimiento de alianzas, gestión de encadenamientos comerciales, reporte de resultados. 
</t>
  </si>
  <si>
    <t>Apoyo de personal profesional</t>
  </si>
  <si>
    <t>Promover y fortalecer la ciudadanía alimentaria</t>
  </si>
  <si>
    <t>Contratar la prestacion de servicios de 4 profesionales  con experiencia en analizar los datos que permitan definir el direccionamiento de las extrategias en comercio exterior</t>
  </si>
  <si>
    <t>Encaminar acciones para modelo conceptual, arquitectura tecnológica, uso y adopcion del sistema de informacion por parte de los stackeholders</t>
  </si>
  <si>
    <t>Apoyar tecnica y administrativamente las acciones de promoción de generación de empleo con enfoque diferencial de la Subdirección de Empeo y Formación</t>
  </si>
  <si>
    <t>Apoyar tecnica y administrativamente las acciones de formación para el trabajo con enfoque diferencial de la Subdirección de Empeo y Formación</t>
  </si>
  <si>
    <t>1. implementar una plataforma digital de educación financiera para Bogotá que contenga  cursos, talleres, eventos, charlas, paneles e información que permitan desarrollar habilidades financieras en la población.
2. Desarrollar talleres de educación financiera directamente por la SFIF con enfoque diferencial para las distintas poblaciones del Distrito.
3. Organización y/o participación de eventos en los cuales se requiera exponer el tema de inclusión financiera.</t>
  </si>
  <si>
    <t>Desarrollar la contratación del proveedor de la plataforma digital quien suministra y administra la plataforma, desarrolla contenidos de educación financiera y hace mercadeo de la plataforma 1.1 Coadministrar la plataforma con el proveedor.</t>
  </si>
  <si>
    <t xml:space="preserve">1. Investigar, analizar y determinar los distintos vehículos financieros que permitan trasladar recursos crediticios a la población en mejores condiciones que el mercado
</t>
  </si>
  <si>
    <t>Apoyar técnica  administrativamente la identificación de uno o varios vehículos financieros</t>
  </si>
  <si>
    <t>Identificar instrumentos financieros que hagan parte del o los vehiculos financieros que se quieren implementar.
Contratar el personal idóneo para apoyar la estrtaegia de vehículos financiero que operen y faciliten el acceso a credito a la población objetivo</t>
  </si>
  <si>
    <t>Crear espacios y/o propiciar acciones de articulación interadministratvia o con entidades que conforman el Ecosistema de Formalización que permitan el desarrollo de una ruta de atención para coadyuvar los procesos de formalización empresarial</t>
  </si>
  <si>
    <t xml:space="preserve">Propiciar la articulacion de Entidades Distritles, Nacionales con el fin de desarrollar estrategias que permitan formular y estructurar el documento que integre la Política Pública del Sector Desarrollo Economico inlcuyendo emprendimiento, tecnologia e innovación como pilar de desarrollo que coadyuve a los procesos de reactivación economica. </t>
  </si>
  <si>
    <t xml:space="preserve">Apoyo técnico y administrativo para la actualización de la política pública de desarrollo económico, atendiendo la normatividad vigente en el Distrito.
</t>
  </si>
  <si>
    <t xml:space="preserve">Prestar servicios profesionales especializados para apoyar a la Subdirección en la actualización de la política pública  
Contratar DOCE (12) CPS DE apoyo profesional a la subdirección
</t>
  </si>
  <si>
    <t>* Apoyar el desarrollo y  ejecución de iniciativas y espacios orientados a potenciar los niveles de formación, emprendimiento,  innovación e inclusión productiva en emprendedores y empresarios  de Bogotá-Región.
* Prestar los servicios profesionales , con el fin de acompañar estrategias transversales que desarrolle la DDEE, soportando  la gestión administrativa, el registro y el procesamiento de datos, la administración de archivos para el efectivo funcionamiento del área y el desarrollo de los procesos asignados
Contratar DOS  (2) CPS gerentes subdireccion 
Contratar CUATRO (4) lider profesional subdireccion 
Contratar DOS (2) apoyo profesional subdireccion 
Contratar CINCO (5) CPS apoyo a la subdirección</t>
  </si>
  <si>
    <t>Generar investigaciones y metodologías a partir de información económica, estadística y geográfica relevante  para la ciudad que sea consistente, confiable, validada y actualizada</t>
  </si>
  <si>
    <t xml:space="preserve">Prestar los servicios profesionales a la oficina asesora de planeación en la implementación de instrumentos y/o mecanismos de seguimiento,  evaluación y procesamiento de información de las políticas institucionales y de los proyectos de inversión de la  SDDE </t>
  </si>
  <si>
    <t>Desarrollar acciones en torno al seguimiento y la evaluación de los resultadosen la ejecución del  Plan de Desarrollo
Fortalecer el  modelo de planeación y gestión a través  de la gestión y operación de las políticas administrativas</t>
  </si>
  <si>
    <t>Fortalecimiento de actores de la cadena de abastecimiento</t>
  </si>
  <si>
    <t xml:space="preserve">* Realización y acompañamiento a mercados campesinos permanentes, itinerantes y alternativos
* Estrategia de digitalización información mercados campesinos
* Gestión de alianzas </t>
  </si>
  <si>
    <t xml:space="preserve">* Despliegue logístico de los mercados campesinos permanentes (88), itinerantes (198), alternativos (200)
. </t>
  </si>
  <si>
    <t xml:space="preserve">Prestar servicios de operación logística, relacionados con la organización, ejecución y demás acciones logísticas necesarias para realizar los mercados campesinos </t>
  </si>
  <si>
    <t xml:space="preserve"> (Licitación)</t>
  </si>
  <si>
    <t xml:space="preserve">* Definición de módulos y variables del sistema
* Seguimiento al desarrollo de los módulos
* Puesta en operación </t>
  </si>
  <si>
    <t>Fomento a la implementación de alternativas productivas</t>
  </si>
  <si>
    <t>Asistencia técnica y extensión rural</t>
  </si>
  <si>
    <t>Promover  y apoyar los proyectos estratégicos y programas desarrollados por la SEN</t>
  </si>
  <si>
    <t xml:space="preserve">Apoyo a la Gestión - Prestar servicios profesionales especializados a la Subdirección de Emprendimiento y Negocios </t>
  </si>
  <si>
    <t>Nuevos acceso a mercados a unidades prodcutivas de la ciudad y fortalecer las capacidades para hacer frente a la restricciones de la economia- BACA 2.0 
 Dinamizar la integración económica entre diferentes actores que fomenten los proceso de reactivación economica</t>
  </si>
  <si>
    <t xml:space="preserve">Operar de la politica pública Espacio Público
</t>
  </si>
  <si>
    <t xml:space="preserve">Apoyo a la Gestión-Prestar los servicios profesionales especializados a la Subdirección de Emprendimiento y Negocios </t>
  </si>
  <si>
    <t xml:space="preserve">Prestar los servicios profesionales especializados, con el fin de brindar el apoyo requerido por el area,  frente a los procesos contractuales de la SEN, 
Contratar UNA  (1) CPS gerente consolidacion del ecosistema 
Contratar UNA  (1) CPS profesional de apoyo a la subdireccion 
Contratar UNA  (1) CPS analista subdireccion 
</t>
  </si>
  <si>
    <t xml:space="preserve">* Realizar el acompañamiento y seguimiento al PD  UNCSA
*Apoyar la complementación y seguimiento del Modelo Integrado de Planeación y Gestión -MIPG-.
*Implementar la metodología y/o herramientas de seguimiento a las políticas públicas de la entidad.
</t>
  </si>
  <si>
    <t xml:space="preserve">Formular programas y proyectos que contemplen procesos de formación, fortalecimiento, asistencia técnica y servicios empresariales integrales a la medida de las necesidades de  emprendimientos </t>
  </si>
  <si>
    <t xml:space="preserve">Contribuir al fortalecimiento de emprendimientos de oportunidad y de alto impacto, empresas y/o unidades productivas de micro, pequeña o mediana empresa, negocios y pequeños comercios, de las zonas de aglomeraciones productivas priorizados por la SDDE. </t>
  </si>
  <si>
    <t>Transferir conocimientos con el fin de solucionar los problemas de la ciudad y del sector empresarial
 Participar en eventos de ciudad que sean priorizados que tengan alto impacto en los emprendedores y participar en eventos que incentiven y promuevan el desarrollo del emprendimiento.</t>
  </si>
  <si>
    <t xml:space="preserve">a) la articulación y consolidación del ecosistema
 b)la creación de una plataforma electrónica de emprendimientos para inversión de etapa temprana 
c) la consolidación de un espacio de innovación abierta para la solución de retos de ciudad </t>
  </si>
  <si>
    <t>1. Determinar la arquitectura del sitio digital para publicar los datos de las mipymes
2. Implementar el directorio</t>
  </si>
  <si>
    <t>1. Adquirir las bases con la información a publicar 
2. Determinar la arquitectura digital del directorio
3. Evaluar el directorio, realizar ajustes e implementar planes de mejora</t>
  </si>
  <si>
    <t>SECRETARIA DE DESARROLLO ECONÓMICO</t>
  </si>
  <si>
    <t>Directa/Licitación Pública</t>
  </si>
  <si>
    <t>Convenio/ Licitación Pública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</si>
</sst>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_);_(* \(#,##0\);_(* &quot;-&quot;_);_(@_)"/>
    <numFmt numFmtId="44" formatCode="_(&quot;$&quot;\ * #,##0.00_);_(&quot;$&quot;\ * \(#,##0.00\);_(&quot;$&quot;\ * &quot;-&quot;??_);_(@_)"/>
    <numFmt numFmtId="164" formatCode="_-&quot;$&quot;\ * #,##0_-;\-&quot;$&quot;\ * #,##0_-;_-&quot;$&quot;\ * &quot;-&quot;_-;_-@_-"/>
    <numFmt numFmtId="165" formatCode="_-* #,##0_-;\-* #,##0_-;_-* &quot;-&quot;_-;_-@_-"/>
    <numFmt numFmtId="166" formatCode="_-&quot;$&quot;\ * #,##0.00_-;\-&quot;$&quot;\ * #,##0.00_-;_-&quot;$&quot;\ * &quot;-&quot;??_-;_-@_-"/>
    <numFmt numFmtId="167" formatCode="_-* #,##0.00_-;\-* #,##0.00_-;_-* &quot;-&quot;??_-;_-@_-"/>
    <numFmt numFmtId="168" formatCode="_(&quot;$&quot;\ * #,##0_);_(&quot;$&quot;\ * \(#,##0\);_(&quot;$&quot;\ * &quot;-&quot;??_);_(@_)"/>
    <numFmt numFmtId="169" formatCode="_-&quot;$&quot;\ * #,##0_-;\-&quot;$&quot;\ * #,##0_-;_-&quot;$&quot;\ * &quot;-&quot;??_-;_-@_-"/>
    <numFmt numFmtId="170" formatCode="_-&quot;$&quot;\ * #,##0_-;\-&quot;$&quot;\ * #,##0_-;_-&quot;$&quot;\ * &quot;-&quot;_-;_-@"/>
    <numFmt numFmtId="171" formatCode="_-&quot;$&quot;* #,##0_-;\-&quot;$&quot;* #,##0_-;_-&quot;$&quot;* &quot;-&quot;_-;_-@"/>
    <numFmt numFmtId="172" formatCode="&quot;$&quot;\ #,##0"/>
  </numFmts>
  <fonts count="33" x14ac:knownFonts="1">
    <font>
      <sz val="11"/>
      <color theme="1"/>
      <name val="Calibri"/>
      <family val="2"/>
      <scheme val="minor"/>
    </font>
    <font>
      <b/>
      <sz val="11"/>
      <color theme="1"/>
      <name val="Calibri"/>
      <family val="2"/>
      <scheme val="minor"/>
    </font>
    <font>
      <sz val="11"/>
      <color theme="1"/>
      <name val="Calibri"/>
      <family val="2"/>
    </font>
    <font>
      <sz val="10"/>
      <color theme="1"/>
      <name val="Calibri"/>
      <family val="2"/>
      <scheme val="minor"/>
    </font>
    <font>
      <sz val="10"/>
      <color indexed="64"/>
      <name val="Arial"/>
      <family val="2"/>
    </font>
    <font>
      <sz val="11"/>
      <name val="Calibri"/>
      <family val="2"/>
      <scheme val="minor"/>
    </font>
    <font>
      <sz val="11"/>
      <color theme="1"/>
      <name val="Calibri"/>
      <family val="2"/>
      <scheme val="minor"/>
    </font>
    <font>
      <b/>
      <sz val="14"/>
      <name val="Calibri"/>
      <family val="2"/>
      <scheme val="minor"/>
    </font>
    <font>
      <b/>
      <sz val="12"/>
      <name val="Calibri"/>
      <family val="2"/>
      <scheme val="minor"/>
    </font>
    <font>
      <sz val="11"/>
      <color rgb="FF000000"/>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rgb="FF000000"/>
      <name val="Calibri"/>
      <family val="2"/>
    </font>
    <font>
      <sz val="12"/>
      <color theme="1"/>
      <name val="Calibri"/>
      <family val="2"/>
      <scheme val="minor"/>
    </font>
    <font>
      <sz val="11"/>
      <color theme="1"/>
      <name val="Arial"/>
      <family val="2"/>
    </font>
    <font>
      <sz val="10"/>
      <name val="Arial"/>
      <family val="2"/>
    </font>
    <font>
      <sz val="11"/>
      <name val="Calibri"/>
      <family val="2"/>
    </font>
    <font>
      <b/>
      <sz val="12"/>
      <color theme="1"/>
      <name val="Calibri"/>
      <family val="2"/>
      <scheme val="minor"/>
    </font>
    <font>
      <b/>
      <sz val="22"/>
      <color theme="1"/>
      <name val="Calibri"/>
      <family val="2"/>
      <scheme val="minor"/>
    </font>
    <font>
      <b/>
      <sz val="24"/>
      <color theme="1"/>
      <name val="Calibri"/>
      <family val="2"/>
      <scheme val="minor"/>
    </font>
  </fonts>
  <fills count="47">
    <fill>
      <patternFill patternType="none"/>
    </fill>
    <fill>
      <patternFill patternType="gray125"/>
    </fill>
    <fill>
      <patternFill patternType="solid">
        <fgColor theme="9"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5"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80">
    <xf numFmtId="0" fontId="0" fillId="0" borderId="0"/>
    <xf numFmtId="0" fontId="4" fillId="0" borderId="0"/>
    <xf numFmtId="166" fontId="6" fillId="0" borderId="0" applyFont="0" applyFill="0" applyBorder="0" applyAlignment="0" applyProtection="0"/>
    <xf numFmtId="0" fontId="11" fillId="0" borderId="0" applyNumberFormat="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8" applyNumberFormat="0" applyAlignment="0" applyProtection="0"/>
    <xf numFmtId="0" fontId="19" fillId="7" borderId="9" applyNumberFormat="0" applyAlignment="0" applyProtection="0"/>
    <xf numFmtId="0" fontId="20" fillId="7" borderId="8" applyNumberFormat="0" applyAlignment="0" applyProtection="0"/>
    <xf numFmtId="0" fontId="21" fillId="0" borderId="10" applyNumberFormat="0" applyFill="0" applyAlignment="0" applyProtection="0"/>
    <xf numFmtId="0" fontId="22" fillId="8" borderId="11" applyNumberFormat="0" applyAlignment="0" applyProtection="0"/>
    <xf numFmtId="0" fontId="10" fillId="0" borderId="0" applyNumberFormat="0" applyFill="0" applyBorder="0" applyAlignment="0" applyProtection="0"/>
    <xf numFmtId="0" fontId="6" fillId="9" borderId="12" applyNumberFormat="0" applyFont="0" applyAlignment="0" applyProtection="0"/>
    <xf numFmtId="0" fontId="23" fillId="0" borderId="0" applyNumberFormat="0" applyFill="0" applyBorder="0" applyAlignment="0" applyProtection="0"/>
    <xf numFmtId="0" fontId="1" fillId="0" borderId="13" applyNumberFormat="0" applyFill="0" applyAlignment="0" applyProtection="0"/>
    <xf numFmtId="0" fontId="24"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24" fillId="33" borderId="0" applyNumberFormat="0" applyBorder="0" applyAlignment="0" applyProtection="0"/>
    <xf numFmtId="44" fontId="6" fillId="0" borderId="0" applyFont="0" applyFill="0" applyBorder="0" applyAlignment="0" applyProtection="0"/>
    <xf numFmtId="0" fontId="26" fillId="0" borderId="0"/>
    <xf numFmtId="9" fontId="26" fillId="0" borderId="0" applyFont="0" applyFill="0" applyBorder="0" applyAlignment="0" applyProtection="0"/>
    <xf numFmtId="0" fontId="27" fillId="0" borderId="0"/>
    <xf numFmtId="0" fontId="28" fillId="0" borderId="0"/>
    <xf numFmtId="167" fontId="6" fillId="0" borderId="0" applyFont="0" applyFill="0" applyBorder="0" applyAlignment="0" applyProtection="0"/>
    <xf numFmtId="165"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4" fontId="6" fillId="0" borderId="0" applyFont="0" applyFill="0" applyBorder="0" applyAlignment="0" applyProtection="0"/>
    <xf numFmtId="41" fontId="6" fillId="0" borderId="0" applyFont="0" applyFill="0" applyBorder="0" applyAlignment="0" applyProtection="0"/>
  </cellStyleXfs>
  <cellXfs count="380">
    <xf numFmtId="0" fontId="0" fillId="0" borderId="0" xfId="0"/>
    <xf numFmtId="0" fontId="8" fillId="2" borderId="1" xfId="0" applyFont="1" applyFill="1" applyBorder="1"/>
    <xf numFmtId="168" fontId="0" fillId="0" borderId="1" xfId="2" applyNumberFormat="1" applyFont="1" applyFill="1" applyBorder="1" applyAlignment="1">
      <alignment horizontal="center" vertical="center" wrapText="1"/>
    </xf>
    <xf numFmtId="168" fontId="0" fillId="0" borderId="0" xfId="0" applyNumberFormat="1"/>
    <xf numFmtId="168" fontId="0" fillId="0" borderId="14" xfId="2" applyNumberFormat="1" applyFont="1" applyFill="1" applyBorder="1" applyAlignment="1">
      <alignment horizontal="center" vertical="center" wrapText="1"/>
    </xf>
    <xf numFmtId="0" fontId="0" fillId="0" borderId="0" xfId="0"/>
    <xf numFmtId="168" fontId="30" fillId="0" borderId="0" xfId="0" applyNumberFormat="1" applyFont="1"/>
    <xf numFmtId="172" fontId="0" fillId="0" borderId="0" xfId="2" applyNumberFormat="1" applyFont="1" applyAlignment="1">
      <alignment horizontal="right"/>
    </xf>
    <xf numFmtId="172" fontId="0" fillId="0" borderId="0" xfId="0" applyNumberFormat="1" applyAlignment="1">
      <alignment horizontal="right"/>
    </xf>
    <xf numFmtId="0" fontId="1" fillId="0" borderId="1" xfId="0" applyFont="1" applyBorder="1" applyAlignment="1">
      <alignment vertical="center"/>
    </xf>
    <xf numFmtId="41" fontId="1" fillId="0" borderId="1" xfId="79" applyFont="1" applyBorder="1" applyAlignment="1">
      <alignment vertical="center"/>
    </xf>
    <xf numFmtId="0" fontId="1" fillId="0" borderId="1" xfId="0" applyFont="1" applyBorder="1" applyAlignment="1">
      <alignment vertical="center" wrapText="1"/>
    </xf>
    <xf numFmtId="0" fontId="0" fillId="0" borderId="1" xfId="0" applyBorder="1" applyAlignment="1">
      <alignment vertical="center"/>
    </xf>
    <xf numFmtId="41" fontId="0" fillId="0" borderId="1" xfId="79" applyFont="1" applyFill="1" applyBorder="1" applyAlignment="1">
      <alignment vertical="center"/>
    </xf>
    <xf numFmtId="0" fontId="0" fillId="0" borderId="1" xfId="0" applyBorder="1" applyAlignment="1">
      <alignment vertical="center" wrapText="1"/>
    </xf>
    <xf numFmtId="16" fontId="0" fillId="0" borderId="1" xfId="0" applyNumberFormat="1" applyBorder="1" applyAlignment="1">
      <alignment vertical="center"/>
    </xf>
    <xf numFmtId="41" fontId="0" fillId="0" borderId="1" xfId="79" applyFont="1" applyBorder="1" applyAlignment="1">
      <alignment vertical="center"/>
    </xf>
    <xf numFmtId="0" fontId="0" fillId="34" borderId="1" xfId="0" applyFill="1" applyBorder="1" applyAlignment="1">
      <alignment vertical="center"/>
    </xf>
    <xf numFmtId="41" fontId="0" fillId="34" borderId="1" xfId="79" applyFont="1" applyFill="1" applyBorder="1" applyAlignment="1">
      <alignment vertical="center"/>
    </xf>
    <xf numFmtId="165" fontId="0" fillId="34" borderId="1" xfId="0" applyNumberFormat="1" applyFill="1" applyBorder="1" applyAlignment="1">
      <alignment vertical="center" wrapText="1"/>
    </xf>
    <xf numFmtId="0" fontId="0" fillId="34" borderId="1" xfId="0" applyFill="1" applyBorder="1" applyAlignment="1">
      <alignment vertical="center" wrapText="1"/>
    </xf>
    <xf numFmtId="165" fontId="0" fillId="34" borderId="1" xfId="0" applyNumberFormat="1" applyFill="1" applyBorder="1" applyAlignment="1">
      <alignment vertical="center"/>
    </xf>
    <xf numFmtId="16" fontId="0" fillId="34" borderId="1" xfId="0" applyNumberFormat="1" applyFill="1" applyBorder="1" applyAlignment="1">
      <alignment vertical="center"/>
    </xf>
    <xf numFmtId="0" fontId="6" fillId="35" borderId="1" xfId="0" applyFont="1" applyFill="1" applyBorder="1" applyAlignment="1">
      <alignment horizontal="justify" vertical="center"/>
    </xf>
    <xf numFmtId="0" fontId="6" fillId="35" borderId="1" xfId="0" applyFont="1" applyFill="1" applyBorder="1" applyAlignment="1">
      <alignment horizontal="center" vertical="center"/>
    </xf>
    <xf numFmtId="172" fontId="5" fillId="35" borderId="1" xfId="44" applyNumberFormat="1" applyFont="1" applyFill="1" applyBorder="1" applyAlignment="1">
      <alignment horizontal="right" vertical="center"/>
    </xf>
    <xf numFmtId="0" fontId="5" fillId="35" borderId="1" xfId="0" applyFont="1" applyFill="1" applyBorder="1" applyAlignment="1">
      <alignment horizontal="center" vertical="center"/>
    </xf>
    <xf numFmtId="0" fontId="5" fillId="35" borderId="1" xfId="0" applyFont="1" applyFill="1" applyBorder="1" applyAlignment="1">
      <alignment horizontal="justify" vertical="center"/>
    </xf>
    <xf numFmtId="172" fontId="5" fillId="35" borderId="1" xfId="0" applyNumberFormat="1" applyFont="1" applyFill="1" applyBorder="1" applyAlignment="1">
      <alignment horizontal="right" vertical="center"/>
    </xf>
    <xf numFmtId="168" fontId="5" fillId="35" borderId="1" xfId="0" applyNumberFormat="1" applyFont="1" applyFill="1" applyBorder="1" applyAlignment="1">
      <alignment horizontal="justify" vertical="center"/>
    </xf>
    <xf numFmtId="0" fontId="0" fillId="35" borderId="1" xfId="0" applyFont="1" applyFill="1" applyBorder="1" applyAlignment="1">
      <alignment horizontal="center" vertical="center"/>
    </xf>
    <xf numFmtId="0" fontId="6" fillId="36" borderId="1" xfId="0" applyFont="1" applyFill="1" applyBorder="1" applyAlignment="1">
      <alignment horizontal="justify" vertical="center"/>
    </xf>
    <xf numFmtId="0" fontId="6" fillId="36" borderId="1" xfId="0" applyFont="1" applyFill="1" applyBorder="1" applyAlignment="1">
      <alignment horizontal="center" vertical="center"/>
    </xf>
    <xf numFmtId="172" fontId="5" fillId="36" borderId="1" xfId="0" applyNumberFormat="1" applyFont="1" applyFill="1" applyBorder="1" applyAlignment="1">
      <alignment horizontal="right" vertical="center"/>
    </xf>
    <xf numFmtId="0" fontId="5" fillId="36" borderId="1" xfId="0" applyFont="1" applyFill="1" applyBorder="1" applyAlignment="1">
      <alignment horizontal="justify" vertical="center"/>
    </xf>
    <xf numFmtId="0" fontId="5" fillId="36" borderId="1" xfId="0" applyFont="1" applyFill="1" applyBorder="1" applyAlignment="1">
      <alignment horizontal="center" vertical="center"/>
    </xf>
    <xf numFmtId="0" fontId="9" fillId="36" borderId="1" xfId="0" applyFont="1" applyFill="1" applyBorder="1" applyAlignment="1">
      <alignment horizontal="justify" vertical="center"/>
    </xf>
    <xf numFmtId="0" fontId="0" fillId="36" borderId="1" xfId="0" applyFont="1" applyFill="1" applyBorder="1" applyAlignment="1">
      <alignment horizontal="center" vertical="center"/>
    </xf>
    <xf numFmtId="0" fontId="6" fillId="36" borderId="1" xfId="0" applyFont="1" applyFill="1" applyBorder="1" applyAlignment="1">
      <alignment horizontal="justify" vertical="center" wrapText="1"/>
    </xf>
    <xf numFmtId="14" fontId="6" fillId="36" borderId="1" xfId="0" applyNumberFormat="1" applyFont="1" applyFill="1" applyBorder="1" applyAlignment="1">
      <alignment horizontal="justify" vertical="center" wrapText="1"/>
    </xf>
    <xf numFmtId="14" fontId="6" fillId="36" borderId="1" xfId="0" applyNumberFormat="1" applyFont="1" applyFill="1" applyBorder="1" applyAlignment="1">
      <alignment horizontal="center" vertical="center" wrapText="1"/>
    </xf>
    <xf numFmtId="172" fontId="0" fillId="36" borderId="1" xfId="2" applyNumberFormat="1" applyFont="1" applyFill="1" applyBorder="1" applyAlignment="1">
      <alignment horizontal="right" vertical="center" wrapText="1"/>
    </xf>
    <xf numFmtId="0" fontId="0" fillId="37" borderId="1" xfId="0" applyFont="1" applyFill="1" applyBorder="1" applyAlignment="1">
      <alignment horizontal="center" vertical="center" wrapText="1"/>
    </xf>
    <xf numFmtId="0" fontId="0" fillId="39" borderId="1" xfId="0" applyFont="1" applyFill="1" applyBorder="1" applyAlignment="1">
      <alignment horizontal="center" vertical="center" wrapText="1"/>
    </xf>
    <xf numFmtId="0" fontId="3" fillId="39" borderId="1" xfId="0" applyFont="1" applyFill="1" applyBorder="1" applyAlignment="1">
      <alignment horizontal="center" vertical="center" wrapText="1"/>
    </xf>
    <xf numFmtId="0" fontId="3" fillId="39" borderId="1" xfId="0" applyFont="1" applyFill="1" applyBorder="1" applyAlignment="1">
      <alignment horizontal="center" vertical="center"/>
    </xf>
    <xf numFmtId="172" fontId="6" fillId="39" borderId="1" xfId="0" applyNumberFormat="1" applyFont="1" applyFill="1" applyBorder="1" applyAlignment="1">
      <alignment horizontal="right"/>
    </xf>
    <xf numFmtId="0" fontId="6" fillId="38" borderId="1" xfId="0" applyFont="1" applyFill="1" applyBorder="1" applyAlignment="1">
      <alignment horizontal="justify" vertical="center" wrapText="1"/>
    </xf>
    <xf numFmtId="0" fontId="6" fillId="38" borderId="1" xfId="0" applyFont="1" applyFill="1" applyBorder="1" applyAlignment="1">
      <alignment horizontal="justify" vertical="center"/>
    </xf>
    <xf numFmtId="0" fontId="6" fillId="38" borderId="1" xfId="0" applyFont="1" applyFill="1" applyBorder="1" applyAlignment="1">
      <alignment horizontal="center" vertical="center"/>
    </xf>
    <xf numFmtId="172" fontId="6" fillId="38" borderId="1" xfId="0" applyNumberFormat="1" applyFont="1" applyFill="1" applyBorder="1" applyAlignment="1">
      <alignment horizontal="right" vertical="center"/>
    </xf>
    <xf numFmtId="172" fontId="5" fillId="38" borderId="1" xfId="0" applyNumberFormat="1" applyFont="1" applyFill="1" applyBorder="1" applyAlignment="1">
      <alignment horizontal="right" vertical="center"/>
    </xf>
    <xf numFmtId="0" fontId="5" fillId="38" borderId="1" xfId="0" applyFont="1" applyFill="1" applyBorder="1" applyAlignment="1">
      <alignment horizontal="center" vertical="center"/>
    </xf>
    <xf numFmtId="0" fontId="6" fillId="40" borderId="1" xfId="47" applyFont="1" applyFill="1" applyBorder="1" applyAlignment="1">
      <alignment horizontal="justify" vertical="center" wrapText="1"/>
    </xf>
    <xf numFmtId="0" fontId="6" fillId="40" borderId="1" xfId="47" applyFont="1" applyFill="1" applyBorder="1" applyAlignment="1">
      <alignment horizontal="center" vertical="center"/>
    </xf>
    <xf numFmtId="0" fontId="6" fillId="42" borderId="1" xfId="47" applyFont="1" applyFill="1" applyBorder="1" applyAlignment="1">
      <alignment horizontal="justify" vertical="center" wrapText="1"/>
    </xf>
    <xf numFmtId="0" fontId="6" fillId="42" borderId="1" xfId="47" applyFont="1" applyFill="1" applyBorder="1" applyAlignment="1">
      <alignment horizontal="center" vertical="center"/>
    </xf>
    <xf numFmtId="172" fontId="6" fillId="42" borderId="1" xfId="47" applyNumberFormat="1" applyFont="1" applyFill="1" applyBorder="1" applyAlignment="1">
      <alignment horizontal="right" vertical="center"/>
    </xf>
    <xf numFmtId="0" fontId="6" fillId="43" borderId="1" xfId="47" applyFont="1" applyFill="1" applyBorder="1" applyAlignment="1">
      <alignment horizontal="justify" vertical="center" wrapText="1"/>
    </xf>
    <xf numFmtId="0" fontId="6" fillId="43" borderId="1" xfId="47" applyFont="1" applyFill="1" applyBorder="1" applyAlignment="1">
      <alignment horizontal="center" vertical="center"/>
    </xf>
    <xf numFmtId="172" fontId="6" fillId="43" borderId="1" xfId="47" applyNumberFormat="1" applyFont="1" applyFill="1" applyBorder="1" applyAlignment="1">
      <alignment horizontal="right" vertical="center"/>
    </xf>
    <xf numFmtId="0" fontId="9" fillId="43" borderId="1" xfId="47" applyFont="1" applyFill="1" applyBorder="1" applyAlignment="1">
      <alignment horizontal="justify"/>
    </xf>
    <xf numFmtId="0" fontId="9" fillId="43" borderId="1" xfId="47" applyFont="1" applyFill="1" applyBorder="1" applyAlignment="1">
      <alignment horizontal="center"/>
    </xf>
    <xf numFmtId="172" fontId="9" fillId="43" borderId="1" xfId="47" applyNumberFormat="1" applyFont="1" applyFill="1" applyBorder="1" applyAlignment="1">
      <alignment horizontal="right"/>
    </xf>
    <xf numFmtId="0" fontId="9" fillId="43" borderId="1" xfId="47" applyFont="1" applyFill="1" applyBorder="1" applyAlignment="1">
      <alignment horizontal="justify" vertical="center" wrapText="1"/>
    </xf>
    <xf numFmtId="0" fontId="9" fillId="43" borderId="1" xfId="47" applyFont="1" applyFill="1" applyBorder="1" applyAlignment="1">
      <alignment horizontal="justify" vertical="center"/>
    </xf>
    <xf numFmtId="172" fontId="5" fillId="43" borderId="1" xfId="47" applyNumberFormat="1" applyFont="1" applyFill="1" applyBorder="1" applyAlignment="1">
      <alignment horizontal="right" vertical="center"/>
    </xf>
    <xf numFmtId="172" fontId="5" fillId="43" borderId="1" xfId="47" applyNumberFormat="1" applyFont="1" applyFill="1" applyBorder="1" applyAlignment="1">
      <alignment horizontal="right"/>
    </xf>
    <xf numFmtId="0" fontId="9" fillId="40" borderId="1" xfId="47" applyFont="1" applyFill="1" applyBorder="1" applyAlignment="1">
      <alignment horizontal="center"/>
    </xf>
    <xf numFmtId="172" fontId="5" fillId="40" borderId="1" xfId="47" applyNumberFormat="1" applyFont="1" applyFill="1" applyBorder="1" applyAlignment="1">
      <alignment horizontal="right" vertical="center"/>
    </xf>
    <xf numFmtId="0" fontId="6" fillId="40" borderId="1" xfId="47" applyFont="1" applyFill="1" applyBorder="1" applyAlignment="1">
      <alignment horizontal="center" vertical="center" wrapText="1"/>
    </xf>
    <xf numFmtId="0" fontId="5" fillId="44" borderId="1" xfId="47" applyFont="1" applyFill="1" applyBorder="1" applyAlignment="1">
      <alignment horizontal="justify" vertical="top" wrapText="1"/>
    </xf>
    <xf numFmtId="0" fontId="6" fillId="44" borderId="1" xfId="47" applyFont="1" applyFill="1" applyBorder="1" applyAlignment="1">
      <alignment horizontal="justify" vertical="center" wrapText="1"/>
    </xf>
    <xf numFmtId="0" fontId="6" fillId="44" borderId="1" xfId="47" applyFont="1" applyFill="1" applyBorder="1" applyAlignment="1">
      <alignment horizontal="center" vertical="center"/>
    </xf>
    <xf numFmtId="172" fontId="5" fillId="44" borderId="1" xfId="47" applyNumberFormat="1" applyFont="1" applyFill="1" applyBorder="1" applyAlignment="1">
      <alignment horizontal="right" vertical="center"/>
    </xf>
    <xf numFmtId="0" fontId="6" fillId="44" borderId="1" xfId="47" applyFont="1" applyFill="1" applyBorder="1" applyAlignment="1">
      <alignment horizontal="center" vertical="center" wrapText="1"/>
    </xf>
    <xf numFmtId="0" fontId="9" fillId="44" borderId="1" xfId="47" applyFont="1" applyFill="1" applyBorder="1" applyAlignment="1">
      <alignment horizontal="justify" wrapText="1"/>
    </xf>
    <xf numFmtId="172" fontId="6" fillId="44" borderId="1" xfId="47" applyNumberFormat="1" applyFont="1" applyFill="1" applyBorder="1" applyAlignment="1">
      <alignment horizontal="right" vertical="center" wrapText="1"/>
    </xf>
    <xf numFmtId="172" fontId="6" fillId="44" borderId="1" xfId="47" applyNumberFormat="1" applyFont="1" applyFill="1" applyBorder="1" applyAlignment="1">
      <alignment horizontal="right" vertical="center"/>
    </xf>
    <xf numFmtId="0" fontId="2" fillId="41" borderId="1" xfId="47" applyFont="1" applyFill="1" applyBorder="1" applyAlignment="1">
      <alignment horizontal="center" vertical="center" wrapText="1"/>
    </xf>
    <xf numFmtId="172" fontId="2" fillId="41" borderId="1" xfId="47" applyNumberFormat="1" applyFont="1" applyFill="1" applyBorder="1" applyAlignment="1">
      <alignment horizontal="right" vertical="center"/>
    </xf>
    <xf numFmtId="0" fontId="29" fillId="41" borderId="1" xfId="47" applyFont="1" applyFill="1" applyBorder="1" applyAlignment="1">
      <alignment horizontal="justify" vertical="center" wrapText="1"/>
    </xf>
    <xf numFmtId="0" fontId="29" fillId="41" borderId="1" xfId="47" applyFont="1" applyFill="1" applyBorder="1" applyAlignment="1">
      <alignment horizontal="center" vertical="center" wrapText="1"/>
    </xf>
    <xf numFmtId="172" fontId="29" fillId="41" borderId="1" xfId="47" applyNumberFormat="1" applyFont="1" applyFill="1" applyBorder="1" applyAlignment="1">
      <alignment horizontal="right" vertical="center"/>
    </xf>
    <xf numFmtId="0" fontId="29" fillId="41" borderId="1" xfId="47" applyFont="1" applyFill="1" applyBorder="1" applyAlignment="1">
      <alignment horizontal="center" vertical="center"/>
    </xf>
    <xf numFmtId="0" fontId="2" fillId="41" borderId="1" xfId="47" applyFont="1" applyFill="1" applyBorder="1" applyAlignment="1">
      <alignment horizontal="center" vertical="center"/>
    </xf>
    <xf numFmtId="0" fontId="25" fillId="41" borderId="1" xfId="47" applyFont="1" applyFill="1" applyBorder="1" applyAlignment="1">
      <alignment horizontal="center" vertical="center" wrapText="1"/>
    </xf>
    <xf numFmtId="172" fontId="2" fillId="41" borderId="1" xfId="47" applyNumberFormat="1" applyFont="1" applyFill="1" applyBorder="1" applyAlignment="1">
      <alignment horizontal="right" vertical="center" wrapText="1"/>
    </xf>
    <xf numFmtId="0" fontId="0" fillId="42" borderId="1" xfId="0" applyFont="1" applyFill="1" applyBorder="1" applyAlignment="1">
      <alignment horizontal="justify" vertical="center" wrapText="1"/>
    </xf>
    <xf numFmtId="3" fontId="0" fillId="42" borderId="1" xfId="0" applyNumberFormat="1" applyFont="1" applyFill="1" applyBorder="1" applyAlignment="1">
      <alignment horizontal="justify" vertical="center" wrapText="1"/>
    </xf>
    <xf numFmtId="172" fontId="0" fillId="42" borderId="1" xfId="0" applyNumberFormat="1" applyFont="1" applyFill="1" applyBorder="1" applyAlignment="1">
      <alignment horizontal="right" vertical="center" wrapText="1"/>
    </xf>
    <xf numFmtId="0" fontId="0" fillId="42" borderId="1" xfId="0" applyFont="1" applyFill="1" applyBorder="1" applyAlignment="1">
      <alignment horizontal="justify" vertical="center"/>
    </xf>
    <xf numFmtId="0" fontId="0" fillId="42" borderId="1" xfId="0" applyFont="1" applyFill="1" applyBorder="1" applyAlignment="1">
      <alignment horizontal="center" vertical="center"/>
    </xf>
    <xf numFmtId="172" fontId="0" fillId="42" borderId="1" xfId="0" applyNumberFormat="1" applyFont="1" applyFill="1" applyBorder="1" applyAlignment="1">
      <alignment horizontal="right" vertical="center"/>
    </xf>
    <xf numFmtId="172" fontId="9" fillId="42" borderId="1" xfId="0" applyNumberFormat="1" applyFont="1" applyFill="1" applyBorder="1" applyAlignment="1">
      <alignment horizontal="right" vertical="center" wrapText="1"/>
    </xf>
    <xf numFmtId="0" fontId="0" fillId="42" borderId="2" xfId="0" applyFont="1" applyFill="1" applyBorder="1" applyAlignment="1">
      <alignment horizontal="center" vertical="center"/>
    </xf>
    <xf numFmtId="0" fontId="5" fillId="45" borderId="1" xfId="0" applyFont="1" applyFill="1" applyBorder="1" applyAlignment="1">
      <alignment horizontal="justify" vertical="center" wrapText="1"/>
    </xf>
    <xf numFmtId="0" fontId="5" fillId="45" borderId="4" xfId="0" applyFont="1" applyFill="1" applyBorder="1" applyAlignment="1">
      <alignment horizontal="justify" vertical="top" wrapText="1"/>
    </xf>
    <xf numFmtId="0" fontId="5" fillId="45" borderId="4" xfId="0" applyFont="1" applyFill="1" applyBorder="1" applyAlignment="1">
      <alignment horizontal="justify" vertical="center" wrapText="1"/>
    </xf>
    <xf numFmtId="0" fontId="5" fillId="45" borderId="1" xfId="0" applyFont="1" applyFill="1" applyBorder="1" applyAlignment="1">
      <alignment horizontal="center" vertical="center" wrapText="1"/>
    </xf>
    <xf numFmtId="164" fontId="5" fillId="45" borderId="4" xfId="78" applyFont="1" applyFill="1" applyBorder="1" applyAlignment="1">
      <alignment horizontal="justify" vertical="center" wrapText="1"/>
    </xf>
    <xf numFmtId="0" fontId="0" fillId="45" borderId="1" xfId="0" applyFont="1" applyFill="1" applyBorder="1" applyAlignment="1">
      <alignment horizontal="justify" vertical="center" wrapText="1"/>
    </xf>
    <xf numFmtId="0" fontId="0" fillId="45" borderId="4" xfId="0" applyFont="1" applyFill="1" applyBorder="1" applyAlignment="1">
      <alignment horizontal="justify" vertical="top" wrapText="1"/>
    </xf>
    <xf numFmtId="0" fontId="0" fillId="45" borderId="1" xfId="0" applyFont="1" applyFill="1" applyBorder="1" applyAlignment="1">
      <alignment horizontal="center" vertical="center"/>
    </xf>
    <xf numFmtId="164" fontId="0" fillId="45" borderId="4" xfId="78" applyFont="1" applyFill="1" applyBorder="1" applyAlignment="1">
      <alignment horizontal="justify" vertical="center" wrapText="1"/>
    </xf>
    <xf numFmtId="0" fontId="0" fillId="45" borderId="1" xfId="0" applyFont="1" applyFill="1" applyBorder="1" applyAlignment="1">
      <alignment horizontal="justify" vertical="top" wrapText="1"/>
    </xf>
    <xf numFmtId="0" fontId="0" fillId="45" borderId="2" xfId="0" applyFont="1" applyFill="1" applyBorder="1" applyAlignment="1">
      <alignment horizontal="center" vertical="center"/>
    </xf>
    <xf numFmtId="0" fontId="5" fillId="45" borderId="1" xfId="0" applyFont="1" applyFill="1" applyBorder="1" applyAlignment="1">
      <alignment horizontal="justify" vertical="center"/>
    </xf>
    <xf numFmtId="164" fontId="0" fillId="45" borderId="1" xfId="78" applyFont="1" applyFill="1" applyBorder="1" applyAlignment="1">
      <alignment horizontal="justify" vertical="center"/>
    </xf>
    <xf numFmtId="0" fontId="5" fillId="45" borderId="2" xfId="0" applyFont="1" applyFill="1" applyBorder="1" applyAlignment="1">
      <alignment horizontal="justify" vertical="center"/>
    </xf>
    <xf numFmtId="164" fontId="0" fillId="45" borderId="2" xfId="78" applyFont="1" applyFill="1" applyBorder="1" applyAlignment="1">
      <alignment horizontal="justify" vertical="center"/>
    </xf>
    <xf numFmtId="0" fontId="5" fillId="37" borderId="1" xfId="0" applyFont="1" applyFill="1" applyBorder="1" applyAlignment="1">
      <alignment horizontal="justify" vertical="center" wrapText="1"/>
    </xf>
    <xf numFmtId="0" fontId="5" fillId="37" borderId="1" xfId="0" applyFont="1" applyFill="1" applyBorder="1" applyAlignment="1">
      <alignment horizontal="center" vertical="center" wrapText="1"/>
    </xf>
    <xf numFmtId="172" fontId="0" fillId="37" borderId="1" xfId="2" applyNumberFormat="1" applyFont="1" applyFill="1" applyBorder="1" applyAlignment="1">
      <alignment horizontal="right" vertical="center"/>
    </xf>
    <xf numFmtId="0" fontId="0" fillId="37" borderId="1" xfId="0" applyFont="1" applyFill="1" applyBorder="1" applyAlignment="1">
      <alignment horizontal="justify" vertical="center" wrapText="1"/>
    </xf>
    <xf numFmtId="0" fontId="6" fillId="36" borderId="1" xfId="0" applyFont="1" applyFill="1" applyBorder="1" applyAlignment="1">
      <alignment horizontal="justify" vertical="center" wrapText="1"/>
    </xf>
    <xf numFmtId="0" fontId="6" fillId="38" borderId="1" xfId="0" applyFont="1" applyFill="1" applyBorder="1" applyAlignment="1">
      <alignment horizontal="justify" vertical="center" wrapText="1"/>
    </xf>
    <xf numFmtId="0" fontId="6" fillId="44" borderId="1" xfId="47" applyFont="1" applyFill="1" applyBorder="1" applyAlignment="1">
      <alignment horizontal="justify" vertical="center" wrapText="1"/>
    </xf>
    <xf numFmtId="0" fontId="6" fillId="35" borderId="1" xfId="0" applyFont="1" applyFill="1" applyBorder="1" applyAlignment="1">
      <alignment horizontal="justify" vertical="center"/>
    </xf>
    <xf numFmtId="0" fontId="6" fillId="43" borderId="1" xfId="47" applyFont="1" applyFill="1" applyBorder="1" applyAlignment="1">
      <alignment horizontal="justify" vertical="center" wrapText="1"/>
    </xf>
    <xf numFmtId="0" fontId="0" fillId="39" borderId="1" xfId="0" applyFont="1" applyFill="1" applyBorder="1" applyAlignment="1">
      <alignment horizontal="justify" vertical="center" wrapText="1"/>
    </xf>
    <xf numFmtId="0" fontId="6" fillId="36" borderId="1" xfId="0" applyFont="1" applyFill="1" applyBorder="1" applyAlignment="1">
      <alignment horizontal="justify" vertical="center"/>
    </xf>
    <xf numFmtId="0" fontId="6" fillId="42" borderId="1" xfId="47" applyFont="1" applyFill="1" applyBorder="1" applyAlignment="1">
      <alignment horizontal="justify" vertical="center" wrapText="1"/>
    </xf>
    <xf numFmtId="0" fontId="9" fillId="42" borderId="1" xfId="0" applyFont="1" applyFill="1" applyBorder="1" applyAlignment="1">
      <alignment horizontal="justify" vertical="center" wrapText="1"/>
    </xf>
    <xf numFmtId="0" fontId="0" fillId="42" borderId="1" xfId="0" applyFont="1" applyFill="1" applyBorder="1" applyAlignment="1">
      <alignment horizontal="justify" vertical="center" wrapText="1"/>
    </xf>
    <xf numFmtId="0" fontId="0" fillId="45" borderId="1" xfId="0" applyFont="1" applyFill="1" applyBorder="1" applyAlignment="1">
      <alignment horizontal="justify" vertical="center" wrapText="1"/>
    </xf>
    <xf numFmtId="0" fontId="5" fillId="37" borderId="1" xfId="0" applyFont="1" applyFill="1" applyBorder="1" applyAlignment="1">
      <alignment horizontal="justify" vertical="center" wrapText="1"/>
    </xf>
    <xf numFmtId="0" fontId="0" fillId="36" borderId="1" xfId="0" applyFont="1" applyFill="1" applyBorder="1" applyAlignment="1">
      <alignment horizontal="justify" vertical="center"/>
    </xf>
    <xf numFmtId="0" fontId="0" fillId="45" borderId="2" xfId="0" applyFont="1" applyFill="1" applyBorder="1" applyAlignment="1">
      <alignment horizontal="justify" vertical="center" wrapText="1"/>
    </xf>
    <xf numFmtId="0" fontId="0" fillId="37" borderId="1" xfId="0" applyFont="1" applyFill="1" applyBorder="1" applyAlignment="1">
      <alignment horizontal="justify" vertical="center" wrapText="1"/>
    </xf>
    <xf numFmtId="0" fontId="9" fillId="44" borderId="1" xfId="47" applyFont="1" applyFill="1" applyBorder="1" applyAlignment="1">
      <alignment horizontal="justify" vertical="center" wrapText="1"/>
    </xf>
    <xf numFmtId="0" fontId="6" fillId="44" borderId="1" xfId="47" applyFont="1" applyFill="1" applyBorder="1" applyAlignment="1">
      <alignment horizontal="justify" vertical="center" wrapText="1"/>
    </xf>
    <xf numFmtId="0" fontId="6" fillId="44" borderId="2" xfId="47" applyFont="1" applyFill="1" applyBorder="1" applyAlignment="1">
      <alignment horizontal="justify" vertical="center" wrapText="1"/>
    </xf>
    <xf numFmtId="0" fontId="25" fillId="41" borderId="1" xfId="47" applyFont="1" applyFill="1" applyBorder="1" applyAlignment="1">
      <alignment horizontal="justify" vertical="center" wrapText="1"/>
    </xf>
    <xf numFmtId="0" fontId="9" fillId="42" borderId="1" xfId="0" applyFont="1" applyFill="1" applyBorder="1" applyAlignment="1">
      <alignment horizontal="justify" vertical="center" wrapText="1"/>
    </xf>
    <xf numFmtId="0" fontId="0" fillId="42" borderId="1" xfId="0" applyFont="1" applyFill="1" applyBorder="1" applyAlignment="1">
      <alignment horizontal="justify" vertical="center" wrapText="1"/>
    </xf>
    <xf numFmtId="0" fontId="6" fillId="43" borderId="1" xfId="47" applyFont="1" applyFill="1" applyBorder="1" applyAlignment="1">
      <alignment horizontal="justify" vertical="center" wrapText="1"/>
    </xf>
    <xf numFmtId="0" fontId="6" fillId="35" borderId="1" xfId="0" applyFont="1" applyFill="1" applyBorder="1" applyAlignment="1">
      <alignment horizontal="justify" vertical="center"/>
    </xf>
    <xf numFmtId="0" fontId="0" fillId="36" borderId="1" xfId="0" applyFont="1" applyFill="1" applyBorder="1" applyAlignment="1">
      <alignment horizontal="justify" vertical="center" wrapText="1"/>
    </xf>
    <xf numFmtId="0" fontId="6" fillId="36" borderId="1" xfId="0" applyFont="1" applyFill="1" applyBorder="1" applyAlignment="1">
      <alignment horizontal="justify" vertical="center" wrapText="1"/>
    </xf>
    <xf numFmtId="0" fontId="0" fillId="42" borderId="1" xfId="47" applyFont="1" applyFill="1" applyBorder="1" applyAlignment="1">
      <alignment horizontal="justify" vertical="center" wrapText="1"/>
    </xf>
    <xf numFmtId="0" fontId="2" fillId="41" borderId="1" xfId="47" applyFont="1" applyFill="1" applyBorder="1" applyAlignment="1">
      <alignment horizontal="justify" vertical="center" wrapText="1"/>
    </xf>
    <xf numFmtId="0" fontId="0" fillId="38" borderId="1" xfId="0" applyFont="1" applyFill="1" applyBorder="1" applyAlignment="1">
      <alignment horizontal="justify" vertical="center" wrapText="1"/>
    </xf>
    <xf numFmtId="0" fontId="0" fillId="0" borderId="0" xfId="0" applyAlignment="1">
      <alignment horizontal="justify"/>
    </xf>
    <xf numFmtId="0" fontId="0" fillId="44" borderId="2" xfId="47" applyFont="1" applyFill="1" applyBorder="1" applyAlignment="1">
      <alignment horizontal="justify" vertical="center" wrapText="1"/>
    </xf>
    <xf numFmtId="0" fontId="25" fillId="41" borderId="2" xfId="47" applyFont="1" applyFill="1" applyBorder="1" applyAlignment="1">
      <alignment horizontal="justify" vertical="center" wrapText="1"/>
    </xf>
    <xf numFmtId="0" fontId="0" fillId="35" borderId="1" xfId="0" applyFont="1" applyFill="1" applyBorder="1" applyAlignment="1">
      <alignment horizontal="justify" vertical="center"/>
    </xf>
    <xf numFmtId="0" fontId="25" fillId="41" borderId="4" xfId="47" applyFont="1" applyFill="1" applyBorder="1" applyAlignment="1">
      <alignment horizontal="right" vertical="center" wrapText="1"/>
    </xf>
    <xf numFmtId="14" fontId="0" fillId="36" borderId="1" xfId="0" applyNumberFormat="1" applyFont="1" applyFill="1" applyBorder="1" applyAlignment="1">
      <alignment horizontal="center" vertical="center" wrapText="1"/>
    </xf>
    <xf numFmtId="0" fontId="0" fillId="43" borderId="1" xfId="47" applyFont="1" applyFill="1" applyBorder="1" applyAlignment="1">
      <alignment horizontal="justify" vertical="center" wrapText="1"/>
    </xf>
    <xf numFmtId="0" fontId="0" fillId="40" borderId="1" xfId="47" applyFont="1" applyFill="1" applyBorder="1" applyAlignment="1">
      <alignment horizontal="center" vertical="center" wrapText="1"/>
    </xf>
    <xf numFmtId="0" fontId="6" fillId="40" borderId="3" xfId="47" applyFont="1" applyFill="1" applyBorder="1" applyAlignment="1">
      <alignment horizontal="justify" vertical="center" wrapText="1"/>
    </xf>
    <xf numFmtId="0" fontId="9" fillId="43" borderId="2" xfId="47" applyFont="1" applyFill="1" applyBorder="1" applyAlignment="1">
      <alignment horizontal="justify" vertical="center" wrapText="1"/>
    </xf>
    <xf numFmtId="0" fontId="0" fillId="34" borderId="0" xfId="0" applyFill="1"/>
    <xf numFmtId="14" fontId="0" fillId="36" borderId="1" xfId="0" applyNumberFormat="1" applyFont="1" applyFill="1" applyBorder="1" applyAlignment="1">
      <alignment horizontal="justify" vertical="center" wrapText="1"/>
    </xf>
    <xf numFmtId="0" fontId="9" fillId="35" borderId="1" xfId="0" applyFont="1" applyFill="1" applyBorder="1" applyAlignment="1">
      <alignment horizontal="justify" vertical="center"/>
    </xf>
    <xf numFmtId="0" fontId="2" fillId="41" borderId="2" xfId="47" applyFont="1" applyFill="1" applyBorder="1" applyAlignment="1">
      <alignment horizontal="justify" vertical="center" wrapText="1"/>
    </xf>
    <xf numFmtId="0" fontId="0" fillId="44" borderId="1" xfId="47" applyFont="1" applyFill="1" applyBorder="1" applyAlignment="1">
      <alignment horizontal="justify" vertical="center" wrapText="1"/>
    </xf>
    <xf numFmtId="0" fontId="29" fillId="41" borderId="1" xfId="47" applyFont="1" applyFill="1" applyBorder="1" applyAlignment="1">
      <alignment horizontal="justify" wrapText="1"/>
    </xf>
    <xf numFmtId="0" fontId="26" fillId="36" borderId="1" xfId="0" applyFont="1" applyFill="1" applyBorder="1" applyAlignment="1">
      <alignment horizontal="justify" vertical="center" wrapText="1"/>
    </xf>
    <xf numFmtId="0" fontId="25" fillId="41" borderId="1" xfId="47" applyFont="1" applyFill="1" applyBorder="1" applyAlignment="1">
      <alignment horizontal="justify" vertical="center" wrapText="1"/>
    </xf>
    <xf numFmtId="0" fontId="0" fillId="44" borderId="2" xfId="47" applyFont="1" applyFill="1" applyBorder="1" applyAlignment="1">
      <alignment horizontal="justify" vertical="center" wrapText="1"/>
    </xf>
    <xf numFmtId="0" fontId="0" fillId="44" borderId="3" xfId="47" applyFont="1" applyFill="1" applyBorder="1" applyAlignment="1">
      <alignment horizontal="justify" vertical="center" wrapText="1"/>
    </xf>
    <xf numFmtId="0" fontId="0" fillId="44" borderId="2" xfId="47" applyFont="1" applyFill="1" applyBorder="1" applyAlignment="1">
      <alignment horizontal="justify" vertical="center"/>
    </xf>
    <xf numFmtId="0" fontId="0" fillId="44" borderId="3" xfId="47" applyFont="1" applyFill="1" applyBorder="1" applyAlignment="1">
      <alignment horizontal="justify" vertical="center"/>
    </xf>
    <xf numFmtId="0" fontId="9" fillId="44" borderId="2" xfId="47" applyFont="1" applyFill="1" applyBorder="1" applyAlignment="1">
      <alignment horizontal="justify" vertical="center" wrapText="1"/>
    </xf>
    <xf numFmtId="0" fontId="9" fillId="44" borderId="4" xfId="47" applyFont="1" applyFill="1" applyBorder="1" applyAlignment="1">
      <alignment horizontal="justify" vertical="center" wrapText="1"/>
    </xf>
    <xf numFmtId="0" fontId="9" fillId="44" borderId="3" xfId="47" applyFont="1" applyFill="1" applyBorder="1" applyAlignment="1">
      <alignment horizontal="justify" vertical="center" wrapText="1"/>
    </xf>
    <xf numFmtId="0" fontId="2" fillId="41" borderId="2" xfId="47" applyFont="1" applyFill="1" applyBorder="1" applyAlignment="1">
      <alignment horizontal="justify" vertical="center"/>
    </xf>
    <xf numFmtId="0" fontId="2" fillId="41" borderId="3" xfId="47" applyFont="1" applyFill="1" applyBorder="1" applyAlignment="1">
      <alignment horizontal="justify" vertical="center"/>
    </xf>
    <xf numFmtId="0" fontId="2" fillId="41" borderId="4" xfId="47" applyFont="1" applyFill="1" applyBorder="1" applyAlignment="1">
      <alignment horizontal="justify" vertical="center"/>
    </xf>
    <xf numFmtId="0" fontId="25" fillId="41" borderId="2" xfId="47" applyFont="1" applyFill="1" applyBorder="1" applyAlignment="1">
      <alignment horizontal="justify" vertical="center" wrapText="1"/>
    </xf>
    <xf numFmtId="0" fontId="25" fillId="41" borderId="3" xfId="47" applyFont="1" applyFill="1" applyBorder="1" applyAlignment="1">
      <alignment horizontal="justify" vertical="center" wrapText="1"/>
    </xf>
    <xf numFmtId="0" fontId="25" fillId="41" borderId="4" xfId="47" applyFont="1" applyFill="1" applyBorder="1" applyAlignment="1">
      <alignment horizontal="justify" vertical="center" wrapText="1"/>
    </xf>
    <xf numFmtId="0" fontId="0" fillId="42" borderId="2" xfId="0" applyFont="1" applyFill="1" applyBorder="1" applyAlignment="1">
      <alignment horizontal="justify" vertical="center"/>
    </xf>
    <xf numFmtId="0" fontId="0" fillId="42" borderId="3" xfId="0" applyFont="1" applyFill="1" applyBorder="1" applyAlignment="1">
      <alignment horizontal="justify" vertical="center"/>
    </xf>
    <xf numFmtId="0" fontId="0" fillId="42" borderId="2" xfId="0" applyFont="1" applyFill="1" applyBorder="1" applyAlignment="1">
      <alignment horizontal="justify" vertical="center" wrapText="1"/>
    </xf>
    <xf numFmtId="0" fontId="0" fillId="42" borderId="3" xfId="0" applyFont="1" applyFill="1" applyBorder="1" applyAlignment="1">
      <alignment horizontal="justify" vertical="center" wrapText="1"/>
    </xf>
    <xf numFmtId="172" fontId="9" fillId="44" borderId="2" xfId="47" applyNumberFormat="1" applyFont="1" applyFill="1" applyBorder="1" applyAlignment="1">
      <alignment horizontal="right" vertical="center" wrapText="1"/>
    </xf>
    <xf numFmtId="0" fontId="5" fillId="44" borderId="4" xfId="47" applyFont="1" applyFill="1" applyBorder="1" applyAlignment="1">
      <alignment horizontal="right"/>
    </xf>
    <xf numFmtId="172" fontId="9" fillId="44" borderId="3" xfId="47" applyNumberFormat="1" applyFont="1" applyFill="1" applyBorder="1" applyAlignment="1">
      <alignment horizontal="right" vertical="center" wrapText="1"/>
    </xf>
    <xf numFmtId="0" fontId="5" fillId="44" borderId="3" xfId="47" applyFont="1" applyFill="1" applyBorder="1" applyAlignment="1">
      <alignment horizontal="right"/>
    </xf>
    <xf numFmtId="172" fontId="25" fillId="41" borderId="2" xfId="47" applyNumberFormat="1" applyFont="1" applyFill="1" applyBorder="1" applyAlignment="1">
      <alignment horizontal="right" vertical="center" wrapText="1"/>
    </xf>
    <xf numFmtId="0" fontId="29" fillId="41" borderId="3" xfId="47" applyFont="1" applyFill="1" applyBorder="1" applyAlignment="1">
      <alignment horizontal="right"/>
    </xf>
    <xf numFmtId="0" fontId="29" fillId="41" borderId="4" xfId="47" applyFont="1" applyFill="1" applyBorder="1" applyAlignment="1">
      <alignment horizontal="right"/>
    </xf>
    <xf numFmtId="172" fontId="0" fillId="42" borderId="2" xfId="0" applyNumberFormat="1" applyFont="1" applyFill="1" applyBorder="1" applyAlignment="1">
      <alignment horizontal="right" vertical="center"/>
    </xf>
    <xf numFmtId="0" fontId="0" fillId="42" borderId="3" xfId="0" applyFont="1" applyFill="1" applyBorder="1" applyAlignment="1">
      <alignment horizontal="right" vertical="center"/>
    </xf>
    <xf numFmtId="0" fontId="0" fillId="43" borderId="3" xfId="47" applyFont="1" applyFill="1" applyBorder="1" applyAlignment="1">
      <alignment horizontal="justify" vertical="center"/>
    </xf>
    <xf numFmtId="0" fontId="0" fillId="43" borderId="3" xfId="47" applyFont="1" applyFill="1" applyBorder="1" applyAlignment="1">
      <alignment horizontal="justify" vertical="center" wrapText="1"/>
    </xf>
    <xf numFmtId="0" fontId="0" fillId="43" borderId="4" xfId="47" applyFont="1" applyFill="1" applyBorder="1" applyAlignment="1">
      <alignment horizontal="justify" vertical="center" wrapText="1"/>
    </xf>
    <xf numFmtId="0" fontId="6" fillId="43" borderId="2" xfId="47" applyFont="1" applyFill="1" applyBorder="1" applyAlignment="1">
      <alignment horizontal="justify" vertical="center" wrapText="1"/>
    </xf>
    <xf numFmtId="0" fontId="6" fillId="43" borderId="3" xfId="47" applyFont="1" applyFill="1" applyBorder="1" applyAlignment="1">
      <alignment horizontal="justify" vertical="center" wrapText="1"/>
    </xf>
    <xf numFmtId="0" fontId="0" fillId="40" borderId="2" xfId="47" applyFont="1" applyFill="1" applyBorder="1" applyAlignment="1">
      <alignment horizontal="justify" vertical="center"/>
    </xf>
    <xf numFmtId="0" fontId="0" fillId="40" borderId="3" xfId="47" applyFont="1" applyFill="1" applyBorder="1" applyAlignment="1">
      <alignment horizontal="justify" vertical="center"/>
    </xf>
    <xf numFmtId="0" fontId="9" fillId="40" borderId="2" xfId="47" applyFont="1" applyFill="1" applyBorder="1" applyAlignment="1">
      <alignment horizontal="justify" vertical="center" wrapText="1"/>
    </xf>
    <xf numFmtId="0" fontId="9" fillId="40" borderId="3" xfId="47" applyFont="1" applyFill="1" applyBorder="1" applyAlignment="1">
      <alignment horizontal="justify" vertical="center" wrapText="1"/>
    </xf>
    <xf numFmtId="0" fontId="9" fillId="40" borderId="4" xfId="47" applyFont="1" applyFill="1" applyBorder="1" applyAlignment="1">
      <alignment horizontal="justify" vertical="center" wrapText="1"/>
    </xf>
    <xf numFmtId="172" fontId="0" fillId="42" borderId="2" xfId="47" applyNumberFormat="1" applyFont="1" applyFill="1" applyBorder="1" applyAlignment="1">
      <alignment horizontal="right" vertical="center" wrapText="1"/>
    </xf>
    <xf numFmtId="172" fontId="0" fillId="42" borderId="3" xfId="47" applyNumberFormat="1" applyFont="1" applyFill="1" applyBorder="1" applyAlignment="1">
      <alignment horizontal="right" vertical="center" wrapText="1"/>
    </xf>
    <xf numFmtId="172" fontId="0" fillId="42" borderId="4" xfId="47" applyNumberFormat="1" applyFont="1" applyFill="1" applyBorder="1" applyAlignment="1">
      <alignment horizontal="right" vertical="center" wrapText="1"/>
    </xf>
    <xf numFmtId="172" fontId="6" fillId="43" borderId="3" xfId="47" applyNumberFormat="1" applyFont="1" applyFill="1" applyBorder="1" applyAlignment="1">
      <alignment horizontal="center" vertical="center" wrapText="1"/>
    </xf>
    <xf numFmtId="172" fontId="6" fillId="43" borderId="4" xfId="47" applyNumberFormat="1" applyFont="1" applyFill="1" applyBorder="1" applyAlignment="1">
      <alignment horizontal="center" vertical="center" wrapText="1"/>
    </xf>
    <xf numFmtId="172" fontId="6" fillId="43" borderId="2" xfId="47" applyNumberFormat="1" applyFont="1" applyFill="1" applyBorder="1" applyAlignment="1">
      <alignment horizontal="right" vertical="center" wrapText="1"/>
    </xf>
    <xf numFmtId="172" fontId="6" fillId="43" borderId="3" xfId="47" applyNumberFormat="1" applyFont="1" applyFill="1" applyBorder="1" applyAlignment="1">
      <alignment horizontal="right" vertical="center" wrapText="1"/>
    </xf>
    <xf numFmtId="172" fontId="9" fillId="40" borderId="2" xfId="47" applyNumberFormat="1" applyFont="1" applyFill="1" applyBorder="1" applyAlignment="1">
      <alignment horizontal="right" vertical="center" wrapText="1"/>
    </xf>
    <xf numFmtId="0" fontId="5" fillId="40" borderId="3" xfId="47" applyFont="1" applyFill="1" applyBorder="1" applyAlignment="1">
      <alignment horizontal="right"/>
    </xf>
    <xf numFmtId="0" fontId="5" fillId="40" borderId="4" xfId="47" applyFont="1" applyFill="1" applyBorder="1" applyAlignment="1">
      <alignment horizontal="right"/>
    </xf>
    <xf numFmtId="172" fontId="9" fillId="40" borderId="3" xfId="47" applyNumberFormat="1" applyFont="1" applyFill="1" applyBorder="1" applyAlignment="1">
      <alignment horizontal="right" vertical="center" wrapText="1"/>
    </xf>
    <xf numFmtId="0" fontId="0" fillId="35" borderId="1" xfId="0" applyFont="1" applyFill="1" applyBorder="1" applyAlignment="1">
      <alignment horizontal="justify" vertical="center" wrapText="1"/>
    </xf>
    <xf numFmtId="0" fontId="0" fillId="35" borderId="2" xfId="0" applyFont="1" applyFill="1" applyBorder="1" applyAlignment="1">
      <alignment horizontal="justify" vertical="center" wrapText="1"/>
    </xf>
    <xf numFmtId="0" fontId="0" fillId="35" borderId="3" xfId="0" applyFont="1" applyFill="1" applyBorder="1" applyAlignment="1">
      <alignment horizontal="justify" vertical="center" wrapText="1"/>
    </xf>
    <xf numFmtId="0" fontId="6" fillId="36" borderId="1" xfId="0" applyFont="1" applyFill="1" applyBorder="1" applyAlignment="1">
      <alignment horizontal="justify" vertical="center" wrapText="1"/>
    </xf>
    <xf numFmtId="0" fontId="0" fillId="36" borderId="2" xfId="0" applyFont="1" applyFill="1" applyBorder="1" applyAlignment="1">
      <alignment horizontal="center" vertical="center" wrapText="1"/>
    </xf>
    <xf numFmtId="0" fontId="0" fillId="36" borderId="3" xfId="0" applyFont="1" applyFill="1" applyBorder="1" applyAlignment="1">
      <alignment horizontal="center" vertical="center" wrapText="1"/>
    </xf>
    <xf numFmtId="0" fontId="5" fillId="36" borderId="2" xfId="0" applyFont="1" applyFill="1" applyBorder="1" applyAlignment="1">
      <alignment horizontal="justify" vertical="center" wrapText="1"/>
    </xf>
    <xf numFmtId="0" fontId="5" fillId="36" borderId="3" xfId="0" applyFont="1" applyFill="1" applyBorder="1" applyAlignment="1">
      <alignment horizontal="justify" vertical="center" wrapText="1"/>
    </xf>
    <xf numFmtId="0" fontId="0" fillId="36" borderId="2" xfId="0" applyFont="1" applyFill="1" applyBorder="1" applyAlignment="1">
      <alignment horizontal="justify" vertical="center" wrapText="1"/>
    </xf>
    <xf numFmtId="0" fontId="0" fillId="36" borderId="3" xfId="0" applyFont="1" applyFill="1" applyBorder="1" applyAlignment="1">
      <alignment horizontal="justify" vertical="center" wrapText="1"/>
    </xf>
    <xf numFmtId="0" fontId="0" fillId="38" borderId="2" xfId="0" applyFont="1" applyFill="1" applyBorder="1" applyAlignment="1">
      <alignment horizontal="center" vertical="center" wrapText="1"/>
    </xf>
    <xf numFmtId="0" fontId="0" fillId="38" borderId="3" xfId="0" applyFont="1" applyFill="1" applyBorder="1" applyAlignment="1">
      <alignment horizontal="center" vertical="center" wrapText="1"/>
    </xf>
    <xf numFmtId="0" fontId="0" fillId="38" borderId="4" xfId="0" applyFont="1" applyFill="1" applyBorder="1" applyAlignment="1">
      <alignment horizontal="center" vertical="center" wrapText="1"/>
    </xf>
    <xf numFmtId="0" fontId="0" fillId="38" borderId="2" xfId="0" applyFont="1" applyFill="1" applyBorder="1" applyAlignment="1">
      <alignment horizontal="justify" vertical="center" wrapText="1"/>
    </xf>
    <xf numFmtId="0" fontId="0" fillId="38" borderId="3" xfId="0" applyFont="1" applyFill="1" applyBorder="1" applyAlignment="1">
      <alignment horizontal="justify" vertical="center" wrapText="1"/>
    </xf>
    <xf numFmtId="0" fontId="0" fillId="38" borderId="4" xfId="0" applyFont="1" applyFill="1" applyBorder="1" applyAlignment="1">
      <alignment horizontal="justify" vertical="center" wrapText="1"/>
    </xf>
    <xf numFmtId="3" fontId="0" fillId="38" borderId="2" xfId="0" applyNumberFormat="1" applyFont="1" applyFill="1" applyBorder="1" applyAlignment="1">
      <alignment horizontal="justify" vertical="center" wrapText="1"/>
    </xf>
    <xf numFmtId="3" fontId="0" fillId="38" borderId="3" xfId="0" applyNumberFormat="1" applyFont="1" applyFill="1" applyBorder="1" applyAlignment="1">
      <alignment horizontal="justify" vertical="center" wrapText="1"/>
    </xf>
    <xf numFmtId="172" fontId="5" fillId="35" borderId="2" xfId="0" applyNumberFormat="1" applyFont="1" applyFill="1" applyBorder="1" applyAlignment="1">
      <alignment horizontal="right" vertical="center" wrapText="1"/>
    </xf>
    <xf numFmtId="0" fontId="5" fillId="35" borderId="3" xfId="0" applyFont="1" applyFill="1" applyBorder="1" applyAlignment="1">
      <alignment horizontal="right" vertical="center" wrapText="1"/>
    </xf>
    <xf numFmtId="172" fontId="0" fillId="35" borderId="2" xfId="0" applyNumberFormat="1" applyFont="1" applyFill="1" applyBorder="1" applyAlignment="1">
      <alignment horizontal="right" vertical="center" wrapText="1"/>
    </xf>
    <xf numFmtId="172" fontId="0" fillId="35" borderId="3" xfId="0" applyNumberFormat="1" applyFont="1" applyFill="1" applyBorder="1" applyAlignment="1">
      <alignment horizontal="right" vertical="center" wrapText="1"/>
    </xf>
    <xf numFmtId="172" fontId="5" fillId="36" borderId="2" xfId="0" applyNumberFormat="1" applyFont="1" applyFill="1" applyBorder="1" applyAlignment="1">
      <alignment horizontal="right" vertical="center" wrapText="1"/>
    </xf>
    <xf numFmtId="0" fontId="5" fillId="36" borderId="3" xfId="0" applyFont="1" applyFill="1" applyBorder="1" applyAlignment="1">
      <alignment horizontal="right" vertical="center" wrapText="1"/>
    </xf>
    <xf numFmtId="172" fontId="6" fillId="36" borderId="2" xfId="0" applyNumberFormat="1" applyFont="1" applyFill="1" applyBorder="1" applyAlignment="1">
      <alignment horizontal="right" vertical="center" wrapText="1"/>
    </xf>
    <xf numFmtId="172" fontId="6" fillId="36" borderId="3" xfId="0" applyNumberFormat="1" applyFont="1" applyFill="1" applyBorder="1" applyAlignment="1">
      <alignment horizontal="right" vertical="center" wrapText="1"/>
    </xf>
    <xf numFmtId="3" fontId="0" fillId="38" borderId="2" xfId="0" applyNumberFormat="1" applyFont="1" applyFill="1" applyBorder="1" applyAlignment="1">
      <alignment horizontal="right" vertical="center" wrapText="1"/>
    </xf>
    <xf numFmtId="3" fontId="0" fillId="38" borderId="3" xfId="0" applyNumberFormat="1" applyFont="1" applyFill="1" applyBorder="1" applyAlignment="1">
      <alignment horizontal="right" vertical="center" wrapText="1"/>
    </xf>
    <xf numFmtId="172" fontId="0" fillId="38" borderId="2" xfId="0" applyNumberFormat="1" applyFont="1" applyFill="1" applyBorder="1" applyAlignment="1">
      <alignment horizontal="right" vertical="center" wrapText="1"/>
    </xf>
    <xf numFmtId="172" fontId="0" fillId="38" borderId="3" xfId="0" applyNumberFormat="1" applyFont="1" applyFill="1" applyBorder="1" applyAlignment="1">
      <alignment horizontal="right" vertical="center" wrapText="1"/>
    </xf>
    <xf numFmtId="172" fontId="0" fillId="38" borderId="4" xfId="0" applyNumberFormat="1" applyFont="1" applyFill="1" applyBorder="1" applyAlignment="1">
      <alignment horizontal="right" vertical="center" wrapText="1"/>
    </xf>
    <xf numFmtId="0" fontId="5" fillId="39" borderId="2" xfId="0" applyFont="1" applyFill="1" applyBorder="1" applyAlignment="1">
      <alignment horizontal="justify" vertical="center" wrapText="1"/>
    </xf>
    <xf numFmtId="0" fontId="5" fillId="39" borderId="3" xfId="0" applyFont="1" applyFill="1" applyBorder="1" applyAlignment="1">
      <alignment horizontal="justify" vertical="center" wrapText="1"/>
    </xf>
    <xf numFmtId="0" fontId="0" fillId="35" borderId="2" xfId="0" applyFont="1" applyFill="1" applyBorder="1" applyAlignment="1">
      <alignment horizontal="center" vertical="center" wrapText="1"/>
    </xf>
    <xf numFmtId="0" fontId="6" fillId="35" borderId="3" xfId="0" applyFont="1" applyFill="1" applyBorder="1" applyAlignment="1">
      <alignment horizontal="center" vertical="center" wrapText="1"/>
    </xf>
    <xf numFmtId="0" fontId="5" fillId="35" borderId="2" xfId="0" applyFont="1" applyFill="1" applyBorder="1" applyAlignment="1">
      <alignment horizontal="justify" vertical="center" wrapText="1"/>
    </xf>
    <xf numFmtId="0" fontId="5" fillId="35" borderId="3" xfId="0" applyFont="1" applyFill="1" applyBorder="1" applyAlignment="1">
      <alignment horizontal="justify" vertical="center" wrapText="1"/>
    </xf>
    <xf numFmtId="172" fontId="0" fillId="36" borderId="2" xfId="0" applyNumberFormat="1" applyFont="1" applyFill="1" applyBorder="1" applyAlignment="1">
      <alignment horizontal="right" vertical="center" wrapText="1"/>
    </xf>
    <xf numFmtId="0" fontId="6" fillId="36" borderId="3" xfId="0" applyFont="1" applyFill="1" applyBorder="1" applyAlignment="1">
      <alignment horizontal="right" vertical="center" wrapText="1"/>
    </xf>
    <xf numFmtId="172" fontId="0" fillId="36" borderId="3" xfId="0" applyNumberFormat="1" applyFont="1" applyFill="1" applyBorder="1" applyAlignment="1">
      <alignment horizontal="right" vertical="center" wrapText="1"/>
    </xf>
    <xf numFmtId="172" fontId="5" fillId="39" borderId="2" xfId="0" applyNumberFormat="1" applyFont="1" applyFill="1" applyBorder="1" applyAlignment="1">
      <alignment horizontal="right" vertical="center" wrapText="1"/>
    </xf>
    <xf numFmtId="0" fontId="5" fillId="39" borderId="3" xfId="0" applyFont="1" applyFill="1" applyBorder="1" applyAlignment="1">
      <alignment horizontal="right" vertical="center" wrapText="1"/>
    </xf>
    <xf numFmtId="172" fontId="7" fillId="2" borderId="1" xfId="2" applyNumberFormat="1" applyFont="1" applyFill="1" applyBorder="1" applyAlignment="1">
      <alignment horizontal="right"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horizontal="justify" vertical="center" wrapText="1"/>
    </xf>
    <xf numFmtId="0" fontId="7" fillId="2" borderId="2" xfId="0" applyFont="1" applyFill="1" applyBorder="1" applyAlignment="1">
      <alignment horizontal="justify" vertical="center" wrapText="1"/>
    </xf>
    <xf numFmtId="0" fontId="7" fillId="2" borderId="4" xfId="0" applyFont="1" applyFill="1" applyBorder="1" applyAlignment="1">
      <alignment horizontal="justify" vertical="center"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168" fontId="9" fillId="36" borderId="1" xfId="1" applyNumberFormat="1" applyFont="1" applyFill="1" applyBorder="1" applyAlignment="1" applyProtection="1">
      <alignment horizontal="justify" vertical="center" wrapText="1"/>
      <protection locked="0"/>
    </xf>
    <xf numFmtId="0" fontId="9" fillId="36" borderId="1" xfId="1" applyFont="1" applyFill="1" applyBorder="1" applyAlignment="1" applyProtection="1">
      <alignment horizontal="justify" vertical="center" wrapText="1"/>
      <protection locked="0"/>
    </xf>
    <xf numFmtId="172" fontId="0" fillId="36" borderId="1" xfId="0" applyNumberFormat="1" applyFont="1" applyFill="1" applyBorder="1" applyAlignment="1">
      <alignment horizontal="justify" vertical="center" wrapText="1"/>
    </xf>
    <xf numFmtId="0" fontId="0" fillId="36" borderId="1" xfId="0" applyFont="1" applyFill="1" applyBorder="1" applyAlignment="1">
      <alignment horizontal="justify" vertical="center" wrapText="1"/>
    </xf>
    <xf numFmtId="37" fontId="9" fillId="36" borderId="2" xfId="1" applyNumberFormat="1" applyFont="1" applyFill="1" applyBorder="1" applyAlignment="1" applyProtection="1">
      <alignment horizontal="justify" vertical="center" wrapText="1"/>
      <protection locked="0"/>
    </xf>
    <xf numFmtId="37" fontId="9" fillId="36" borderId="3" xfId="1" applyNumberFormat="1" applyFont="1" applyFill="1" applyBorder="1" applyAlignment="1" applyProtection="1">
      <alignment horizontal="justify" vertical="center" wrapText="1"/>
      <protection locked="0"/>
    </xf>
    <xf numFmtId="168" fontId="9" fillId="36" borderId="2" xfId="1" applyNumberFormat="1" applyFont="1" applyFill="1" applyBorder="1" applyAlignment="1" applyProtection="1">
      <alignment horizontal="justify" vertical="center" wrapText="1"/>
      <protection locked="0"/>
    </xf>
    <xf numFmtId="168" fontId="9" fillId="36" borderId="3" xfId="1" applyNumberFormat="1" applyFont="1" applyFill="1" applyBorder="1" applyAlignment="1" applyProtection="1">
      <alignment horizontal="justify" vertical="center" wrapText="1"/>
      <protection locked="0"/>
    </xf>
    <xf numFmtId="172" fontId="6" fillId="44" borderId="1" xfId="47" applyNumberFormat="1" applyFont="1" applyFill="1" applyBorder="1" applyAlignment="1">
      <alignment horizontal="right" vertical="center" wrapText="1"/>
    </xf>
    <xf numFmtId="172" fontId="5" fillId="44" borderId="1" xfId="47" applyNumberFormat="1" applyFont="1" applyFill="1" applyBorder="1" applyAlignment="1">
      <alignment horizontal="right"/>
    </xf>
    <xf numFmtId="171" fontId="6" fillId="44" borderId="2" xfId="0" applyNumberFormat="1" applyFont="1" applyFill="1" applyBorder="1" applyAlignment="1">
      <alignment horizontal="center" vertical="center"/>
    </xf>
    <xf numFmtId="171" fontId="6" fillId="44" borderId="3" xfId="0" applyNumberFormat="1" applyFont="1" applyFill="1" applyBorder="1" applyAlignment="1">
      <alignment horizontal="center" vertical="center"/>
    </xf>
    <xf numFmtId="172" fontId="29" fillId="41" borderId="1" xfId="47" applyNumberFormat="1" applyFont="1" applyFill="1" applyBorder="1" applyAlignment="1">
      <alignment horizontal="right" vertical="center" wrapText="1"/>
    </xf>
    <xf numFmtId="172" fontId="29" fillId="41" borderId="1" xfId="47" applyNumberFormat="1" applyFont="1" applyFill="1" applyBorder="1" applyAlignment="1">
      <alignment horizontal="right"/>
    </xf>
    <xf numFmtId="0" fontId="9" fillId="44" borderId="1" xfId="47" applyFont="1" applyFill="1" applyBorder="1" applyAlignment="1">
      <alignment horizontal="justify" vertical="center" wrapText="1"/>
    </xf>
    <xf numFmtId="0" fontId="5" fillId="44" borderId="1" xfId="47" applyFont="1" applyFill="1" applyBorder="1" applyAlignment="1">
      <alignment horizontal="justify"/>
    </xf>
    <xf numFmtId="0" fontId="6" fillId="44" borderId="1" xfId="47" applyFont="1" applyFill="1" applyBorder="1" applyAlignment="1">
      <alignment horizontal="justify" vertical="center" wrapText="1"/>
    </xf>
    <xf numFmtId="0" fontId="9" fillId="46" borderId="1" xfId="47" applyFont="1" applyFill="1" applyBorder="1" applyAlignment="1">
      <alignment horizontal="justify" vertical="center" wrapText="1"/>
    </xf>
    <xf numFmtId="0" fontId="5" fillId="46" borderId="1" xfId="47" applyFont="1" applyFill="1" applyBorder="1" applyAlignment="1">
      <alignment horizontal="justify"/>
    </xf>
    <xf numFmtId="0" fontId="25" fillId="37" borderId="1" xfId="47" applyFont="1" applyFill="1" applyBorder="1" applyAlignment="1">
      <alignment horizontal="justify" vertical="center" wrapText="1"/>
    </xf>
    <xf numFmtId="0" fontId="29" fillId="37" borderId="1" xfId="47" applyFont="1" applyFill="1" applyBorder="1" applyAlignment="1">
      <alignment horizontal="justify"/>
    </xf>
    <xf numFmtId="0" fontId="6" fillId="44" borderId="1" xfId="47" applyFont="1" applyFill="1" applyBorder="1" applyAlignment="1">
      <alignment horizontal="center" vertical="center" wrapText="1"/>
    </xf>
    <xf numFmtId="0" fontId="5" fillId="44" borderId="1" xfId="47" applyFont="1" applyFill="1" applyBorder="1" applyAlignment="1">
      <alignment horizontal="center"/>
    </xf>
    <xf numFmtId="171" fontId="2" fillId="41" borderId="2" xfId="0" applyNumberFormat="1" applyFont="1" applyFill="1" applyBorder="1" applyAlignment="1">
      <alignment horizontal="center" vertical="center"/>
    </xf>
    <xf numFmtId="171" fontId="2" fillId="41" borderId="3" xfId="0" applyNumberFormat="1" applyFont="1" applyFill="1" applyBorder="1" applyAlignment="1">
      <alignment horizontal="center" vertical="center"/>
    </xf>
    <xf numFmtId="171" fontId="2" fillId="41" borderId="4" xfId="0" applyNumberFormat="1" applyFont="1" applyFill="1" applyBorder="1" applyAlignment="1">
      <alignment horizontal="center" vertical="center"/>
    </xf>
    <xf numFmtId="0" fontId="25" fillId="41" borderId="1" xfId="47" applyFont="1" applyFill="1" applyBorder="1" applyAlignment="1">
      <alignment horizontal="justify" vertical="center" wrapText="1"/>
    </xf>
    <xf numFmtId="0" fontId="29" fillId="41" borderId="1" xfId="47" applyFont="1" applyFill="1" applyBorder="1" applyAlignment="1">
      <alignment horizontal="justify"/>
    </xf>
    <xf numFmtId="172" fontId="5" fillId="40" borderId="1" xfId="47" applyNumberFormat="1" applyFont="1" applyFill="1" applyBorder="1" applyAlignment="1">
      <alignment horizontal="right" vertical="center"/>
    </xf>
    <xf numFmtId="172" fontId="5" fillId="40" borderId="1" xfId="47" applyNumberFormat="1" applyFont="1" applyFill="1" applyBorder="1" applyAlignment="1">
      <alignment horizontal="right"/>
    </xf>
    <xf numFmtId="0" fontId="6" fillId="40" borderId="1" xfId="47" applyFont="1" applyFill="1" applyBorder="1" applyAlignment="1">
      <alignment horizontal="justify" vertical="center" wrapText="1"/>
    </xf>
    <xf numFmtId="0" fontId="5" fillId="40" borderId="1" xfId="47" applyFont="1" applyFill="1" applyBorder="1" applyAlignment="1">
      <alignment horizontal="justify"/>
    </xf>
    <xf numFmtId="0" fontId="6" fillId="40" borderId="1" xfId="47" applyFont="1" applyFill="1" applyBorder="1" applyAlignment="1">
      <alignment horizontal="center" vertical="center"/>
    </xf>
    <xf numFmtId="0" fontId="5" fillId="40" borderId="1" xfId="47" applyFont="1" applyFill="1" applyBorder="1" applyAlignment="1">
      <alignment horizontal="center"/>
    </xf>
    <xf numFmtId="172" fontId="5" fillId="40" borderId="1" xfId="47" applyNumberFormat="1" applyFont="1" applyFill="1" applyBorder="1" applyAlignment="1">
      <alignment horizontal="right" vertical="center" wrapText="1"/>
    </xf>
    <xf numFmtId="0" fontId="6" fillId="35" borderId="1" xfId="0" applyFont="1" applyFill="1" applyBorder="1" applyAlignment="1">
      <alignment horizontal="justify" vertical="center"/>
    </xf>
    <xf numFmtId="0" fontId="6" fillId="35" borderId="1" xfId="0" applyFont="1" applyFill="1" applyBorder="1" applyAlignment="1">
      <alignment horizontal="center" vertical="center"/>
    </xf>
    <xf numFmtId="0" fontId="9" fillId="43" borderId="3" xfId="47" applyFont="1" applyFill="1" applyBorder="1" applyAlignment="1">
      <alignment horizontal="justify" vertical="center" wrapText="1"/>
    </xf>
    <xf numFmtId="0" fontId="9" fillId="43" borderId="4" xfId="47" applyFont="1" applyFill="1" applyBorder="1" applyAlignment="1">
      <alignment horizontal="justify" vertical="center" wrapText="1"/>
    </xf>
    <xf numFmtId="0" fontId="6" fillId="40" borderId="1" xfId="47" applyFont="1" applyFill="1" applyBorder="1" applyAlignment="1">
      <alignment horizontal="center" vertical="center" wrapText="1"/>
    </xf>
    <xf numFmtId="0" fontId="0" fillId="40" borderId="2" xfId="47" applyFont="1" applyFill="1" applyBorder="1" applyAlignment="1">
      <alignment horizontal="justify" vertical="center" wrapText="1"/>
    </xf>
    <xf numFmtId="0" fontId="6" fillId="40" borderId="3" xfId="47" applyFont="1" applyFill="1" applyBorder="1" applyAlignment="1">
      <alignment horizontal="justify" vertical="center" wrapText="1"/>
    </xf>
    <xf numFmtId="0" fontId="6" fillId="40" borderId="2" xfId="47" applyFont="1" applyFill="1" applyBorder="1" applyAlignment="1">
      <alignment horizontal="justify" vertical="center" wrapText="1"/>
    </xf>
    <xf numFmtId="0" fontId="6" fillId="40" borderId="4" xfId="47" applyFont="1" applyFill="1" applyBorder="1" applyAlignment="1">
      <alignment horizontal="justify" vertical="center" wrapText="1"/>
    </xf>
    <xf numFmtId="172" fontId="6" fillId="42" borderId="1" xfId="47" applyNumberFormat="1" applyFont="1" applyFill="1" applyBorder="1" applyAlignment="1">
      <alignment horizontal="right" vertical="center"/>
    </xf>
    <xf numFmtId="172" fontId="5" fillId="42" borderId="1" xfId="47" applyNumberFormat="1" applyFont="1" applyFill="1" applyBorder="1" applyAlignment="1">
      <alignment horizontal="right"/>
    </xf>
    <xf numFmtId="0" fontId="6" fillId="42" borderId="1" xfId="47" applyFont="1" applyFill="1" applyBorder="1" applyAlignment="1">
      <alignment horizontal="center" vertical="center"/>
    </xf>
    <xf numFmtId="0" fontId="5" fillId="42" borderId="1" xfId="47" applyFont="1" applyFill="1" applyBorder="1" applyAlignment="1">
      <alignment horizontal="center"/>
    </xf>
    <xf numFmtId="0" fontId="0" fillId="40" borderId="1" xfId="47" applyFont="1" applyFill="1" applyBorder="1" applyAlignment="1">
      <alignment horizontal="justify" vertical="center" wrapText="1"/>
    </xf>
    <xf numFmtId="0" fontId="6" fillId="39" borderId="1" xfId="0" applyFont="1" applyFill="1" applyBorder="1" applyAlignment="1">
      <alignment horizontal="justify" vertical="center" wrapText="1"/>
    </xf>
    <xf numFmtId="169" fontId="5" fillId="39" borderId="1" xfId="2" applyNumberFormat="1" applyFont="1" applyFill="1" applyBorder="1" applyAlignment="1">
      <alignment horizontal="justify" vertical="center" wrapText="1"/>
    </xf>
    <xf numFmtId="0" fontId="5" fillId="39" borderId="1" xfId="0" applyFont="1" applyFill="1" applyBorder="1" applyAlignment="1">
      <alignment horizontal="justify" vertical="center" wrapText="1"/>
    </xf>
    <xf numFmtId="0" fontId="6" fillId="35" borderId="1" xfId="0" applyFont="1" applyFill="1" applyBorder="1" applyAlignment="1">
      <alignment horizontal="justify" vertical="center" wrapText="1"/>
    </xf>
    <xf numFmtId="44" fontId="6" fillId="35" borderId="1" xfId="44" applyFont="1" applyFill="1" applyBorder="1" applyAlignment="1">
      <alignment horizontal="justify" vertical="center" wrapText="1"/>
    </xf>
    <xf numFmtId="168" fontId="6" fillId="36" borderId="1" xfId="44" applyNumberFormat="1" applyFont="1" applyFill="1" applyBorder="1" applyAlignment="1">
      <alignment horizontal="justify" vertical="center" wrapText="1"/>
    </xf>
    <xf numFmtId="0" fontId="5" fillId="36" borderId="1" xfId="0" applyFont="1" applyFill="1" applyBorder="1" applyAlignment="1">
      <alignment horizontal="justify" vertical="center" wrapText="1"/>
    </xf>
    <xf numFmtId="0" fontId="5" fillId="35" borderId="1" xfId="0" applyFont="1" applyFill="1" applyBorder="1" applyAlignment="1">
      <alignment horizontal="justify" vertical="center" wrapText="1"/>
    </xf>
    <xf numFmtId="0" fontId="6" fillId="42" borderId="1" xfId="47" applyFont="1" applyFill="1" applyBorder="1" applyAlignment="1">
      <alignment horizontal="justify" vertical="center" wrapText="1"/>
    </xf>
    <xf numFmtId="0" fontId="5" fillId="42" borderId="1" xfId="47" applyFont="1" applyFill="1" applyBorder="1" applyAlignment="1">
      <alignment horizontal="justify"/>
    </xf>
    <xf numFmtId="0" fontId="6" fillId="42" borderId="1" xfId="47" applyFont="1" applyFill="1" applyBorder="1" applyAlignment="1">
      <alignment horizontal="justify" vertical="center"/>
    </xf>
    <xf numFmtId="0" fontId="6" fillId="40" borderId="1" xfId="47" applyFont="1" applyFill="1" applyBorder="1" applyAlignment="1">
      <alignment horizontal="justify" vertical="center"/>
    </xf>
    <xf numFmtId="171" fontId="6" fillId="43" borderId="1" xfId="0" applyNumberFormat="1" applyFont="1" applyFill="1" applyBorder="1" applyAlignment="1">
      <alignment horizontal="justify" vertical="center"/>
    </xf>
    <xf numFmtId="168" fontId="6" fillId="38" borderId="1" xfId="44" applyNumberFormat="1" applyFont="1" applyFill="1" applyBorder="1" applyAlignment="1">
      <alignment horizontal="justify" vertical="center"/>
    </xf>
    <xf numFmtId="3" fontId="0" fillId="38" borderId="1" xfId="0" applyNumberFormat="1" applyFont="1" applyFill="1" applyBorder="1" applyAlignment="1">
      <alignment horizontal="justify" vertical="center" wrapText="1"/>
    </xf>
    <xf numFmtId="3" fontId="6" fillId="38" borderId="1" xfId="0" applyNumberFormat="1" applyFont="1" applyFill="1" applyBorder="1" applyAlignment="1">
      <alignment horizontal="justify" vertical="center" wrapText="1"/>
    </xf>
    <xf numFmtId="0" fontId="0" fillId="38" borderId="1" xfId="0" applyFont="1" applyFill="1" applyBorder="1" applyAlignment="1">
      <alignment horizontal="justify" vertical="center" wrapText="1"/>
    </xf>
    <xf numFmtId="0" fontId="6" fillId="38" borderId="1" xfId="0" applyFont="1" applyFill="1" applyBorder="1" applyAlignment="1">
      <alignment horizontal="justify" vertical="center" wrapText="1"/>
    </xf>
    <xf numFmtId="0" fontId="0" fillId="39" borderId="2" xfId="0" applyFont="1" applyFill="1" applyBorder="1" applyAlignment="1">
      <alignment horizontal="justify" vertical="center" wrapText="1"/>
    </xf>
    <xf numFmtId="0" fontId="6" fillId="39" borderId="3" xfId="0" applyFont="1" applyFill="1" applyBorder="1" applyAlignment="1">
      <alignment horizontal="justify" vertical="center" wrapText="1"/>
    </xf>
    <xf numFmtId="0" fontId="0" fillId="39" borderId="2" xfId="0" applyFont="1" applyFill="1" applyBorder="1" applyAlignment="1">
      <alignment horizontal="center" vertical="center" wrapText="1"/>
    </xf>
    <xf numFmtId="0" fontId="6" fillId="39" borderId="3" xfId="0" applyFont="1" applyFill="1" applyBorder="1" applyAlignment="1">
      <alignment horizontal="center" vertical="center" wrapText="1"/>
    </xf>
    <xf numFmtId="0" fontId="0" fillId="45" borderId="2" xfId="0" applyFont="1" applyFill="1" applyBorder="1" applyAlignment="1">
      <alignment horizontal="justify" vertical="center" wrapText="1"/>
    </xf>
    <xf numFmtId="0" fontId="0" fillId="45" borderId="4" xfId="0" applyFont="1" applyFill="1" applyBorder="1" applyAlignment="1">
      <alignment horizontal="justify" vertical="center" wrapText="1"/>
    </xf>
    <xf numFmtId="0" fontId="5" fillId="45" borderId="2" xfId="0" applyFont="1" applyFill="1" applyBorder="1" applyAlignment="1">
      <alignment horizontal="justify" vertical="center"/>
    </xf>
    <xf numFmtId="0" fontId="5" fillId="45" borderId="4" xfId="0" applyFont="1" applyFill="1" applyBorder="1" applyAlignment="1">
      <alignment horizontal="justify" vertical="center"/>
    </xf>
    <xf numFmtId="0" fontId="5" fillId="45" borderId="2" xfId="0" applyFont="1" applyFill="1" applyBorder="1" applyAlignment="1">
      <alignment horizontal="justify" vertical="center" wrapText="1"/>
    </xf>
    <xf numFmtId="0" fontId="5" fillId="45" borderId="3" xfId="0" applyFont="1" applyFill="1" applyBorder="1" applyAlignment="1">
      <alignment horizontal="justify" vertical="center" wrapText="1"/>
    </xf>
    <xf numFmtId="0" fontId="0" fillId="37" borderId="2" xfId="0" applyFont="1" applyFill="1" applyBorder="1" applyAlignment="1">
      <alignment horizontal="justify" vertical="center" wrapText="1"/>
    </xf>
    <xf numFmtId="0" fontId="0" fillId="37" borderId="3" xfId="0" applyFont="1" applyFill="1" applyBorder="1" applyAlignment="1">
      <alignment horizontal="justify" vertical="center" wrapText="1"/>
    </xf>
    <xf numFmtId="0" fontId="6" fillId="44" borderId="1" xfId="47" applyFont="1" applyFill="1" applyBorder="1" applyAlignment="1">
      <alignment horizontal="justify" vertical="center"/>
    </xf>
    <xf numFmtId="0" fontId="5" fillId="43" borderId="1" xfId="47" applyFont="1" applyFill="1" applyBorder="1" applyAlignment="1">
      <alignment horizontal="justify" vertical="center"/>
    </xf>
    <xf numFmtId="0" fontId="6" fillId="36" borderId="1" xfId="0" applyFont="1" applyFill="1" applyBorder="1" applyAlignment="1">
      <alignment horizontal="justify" vertical="center"/>
    </xf>
    <xf numFmtId="170" fontId="6" fillId="42" borderId="1" xfId="47" applyNumberFormat="1" applyFont="1" applyFill="1" applyBorder="1" applyAlignment="1">
      <alignment horizontal="justify" vertical="center" wrapText="1"/>
    </xf>
    <xf numFmtId="0" fontId="0" fillId="42" borderId="1" xfId="47" applyFont="1" applyFill="1" applyBorder="1" applyAlignment="1">
      <alignment horizontal="justify" vertical="center" wrapText="1"/>
    </xf>
    <xf numFmtId="0" fontId="5" fillId="43" borderId="1" xfId="47" applyFont="1" applyFill="1" applyBorder="1" applyAlignment="1">
      <alignment horizontal="justify"/>
    </xf>
    <xf numFmtId="0" fontId="6" fillId="43" borderId="1" xfId="47" applyFont="1" applyFill="1" applyBorder="1" applyAlignment="1">
      <alignment horizontal="justify" vertical="center" wrapText="1"/>
    </xf>
    <xf numFmtId="0" fontId="9" fillId="36" borderId="1" xfId="47" applyFont="1" applyFill="1" applyBorder="1" applyAlignment="1">
      <alignment horizontal="justify" vertical="center" wrapText="1"/>
    </xf>
    <xf numFmtId="0" fontId="5" fillId="36" borderId="1" xfId="47" applyFont="1" applyFill="1" applyBorder="1" applyAlignment="1">
      <alignment horizontal="justify"/>
    </xf>
    <xf numFmtId="171" fontId="6" fillId="40" borderId="1" xfId="0" applyNumberFormat="1" applyFont="1" applyFill="1" applyBorder="1" applyAlignment="1">
      <alignment horizontal="justify" vertical="center"/>
    </xf>
    <xf numFmtId="0" fontId="9" fillId="40" borderId="1" xfId="47" applyFont="1" applyFill="1" applyBorder="1" applyAlignment="1">
      <alignment horizontal="justify" vertical="center" wrapText="1"/>
    </xf>
    <xf numFmtId="0" fontId="2" fillId="41" borderId="1" xfId="47" applyFont="1" applyFill="1" applyBorder="1" applyAlignment="1">
      <alignment horizontal="justify" vertical="center"/>
    </xf>
    <xf numFmtId="0" fontId="0" fillId="42" borderId="2" xfId="47" applyFont="1" applyFill="1" applyBorder="1" applyAlignment="1">
      <alignment horizontal="justify" vertical="center" wrapText="1"/>
    </xf>
    <xf numFmtId="0" fontId="0" fillId="42" borderId="3" xfId="47" applyFont="1" applyFill="1" applyBorder="1" applyAlignment="1">
      <alignment horizontal="justify" vertical="center" wrapText="1"/>
    </xf>
    <xf numFmtId="0" fontId="0" fillId="42" borderId="4" xfId="47" applyFont="1" applyFill="1" applyBorder="1" applyAlignment="1">
      <alignment horizontal="justify" vertical="center" wrapText="1"/>
    </xf>
    <xf numFmtId="0" fontId="0" fillId="42" borderId="2" xfId="47" applyFont="1" applyFill="1" applyBorder="1" applyAlignment="1">
      <alignment horizontal="center" vertical="center" wrapText="1"/>
    </xf>
    <xf numFmtId="0" fontId="0" fillId="42" borderId="3" xfId="47" applyFont="1" applyFill="1" applyBorder="1" applyAlignment="1">
      <alignment horizontal="center" vertical="center" wrapText="1"/>
    </xf>
    <xf numFmtId="0" fontId="0" fillId="42" borderId="4" xfId="47" applyFont="1" applyFill="1" applyBorder="1" applyAlignment="1">
      <alignment horizontal="center" vertical="center" wrapText="1"/>
    </xf>
    <xf numFmtId="172" fontId="0" fillId="37" borderId="2" xfId="0" applyNumberFormat="1" applyFont="1" applyFill="1" applyBorder="1" applyAlignment="1">
      <alignment horizontal="right" vertical="center" wrapText="1"/>
    </xf>
    <xf numFmtId="172" fontId="0" fillId="37" borderId="3" xfId="0" applyNumberFormat="1" applyFont="1" applyFill="1" applyBorder="1" applyAlignment="1">
      <alignment horizontal="right" vertical="center" wrapText="1"/>
    </xf>
    <xf numFmtId="169" fontId="0" fillId="37" borderId="2" xfId="0" applyNumberFormat="1" applyFill="1" applyBorder="1" applyAlignment="1">
      <alignment horizontal="justify" vertical="center"/>
    </xf>
    <xf numFmtId="169" fontId="0" fillId="37" borderId="3" xfId="0" applyNumberFormat="1" applyFill="1" applyBorder="1" applyAlignment="1">
      <alignment horizontal="justify" vertical="center"/>
    </xf>
    <xf numFmtId="0" fontId="0" fillId="37" borderId="2" xfId="0" applyFill="1" applyBorder="1" applyAlignment="1">
      <alignment horizontal="center" vertical="center"/>
    </xf>
    <xf numFmtId="0" fontId="0" fillId="37" borderId="3" xfId="0" applyFill="1" applyBorder="1" applyAlignment="1">
      <alignment horizontal="center" vertical="center"/>
    </xf>
    <xf numFmtId="0" fontId="0" fillId="37" borderId="2" xfId="0" applyFill="1" applyBorder="1" applyAlignment="1">
      <alignment horizontal="justify" vertical="center" wrapText="1"/>
    </xf>
    <xf numFmtId="0" fontId="0" fillId="37" borderId="3" xfId="0" applyFill="1" applyBorder="1" applyAlignment="1">
      <alignment horizontal="justify" vertical="center" wrapText="1"/>
    </xf>
    <xf numFmtId="0" fontId="0" fillId="37" borderId="2" xfId="0" applyFill="1" applyBorder="1" applyAlignment="1">
      <alignment horizontal="justify" vertical="center"/>
    </xf>
    <xf numFmtId="0" fontId="0" fillId="37" borderId="3" xfId="0" applyFill="1" applyBorder="1" applyAlignment="1">
      <alignment horizontal="justify" vertical="center"/>
    </xf>
    <xf numFmtId="0" fontId="6" fillId="38" borderId="2" xfId="0" applyFont="1" applyFill="1" applyBorder="1" applyAlignment="1">
      <alignment horizontal="center" vertical="center" wrapText="1"/>
    </xf>
    <xf numFmtId="0" fontId="6" fillId="38" borderId="4" xfId="0" applyFont="1" applyFill="1" applyBorder="1" applyAlignment="1">
      <alignment horizontal="center" vertical="center" wrapText="1"/>
    </xf>
    <xf numFmtId="0" fontId="32" fillId="0" borderId="0" xfId="0" applyFont="1" applyAlignment="1">
      <alignment horizontal="center" vertical="center"/>
    </xf>
    <xf numFmtId="0" fontId="31" fillId="0" borderId="0" xfId="0" applyFont="1" applyAlignment="1">
      <alignment horizontal="center" wrapText="1"/>
    </xf>
    <xf numFmtId="0" fontId="9" fillId="43" borderId="2" xfId="47" applyFont="1" applyFill="1" applyBorder="1" applyAlignment="1">
      <alignment horizontal="justify" vertical="center" wrapText="1"/>
    </xf>
    <xf numFmtId="164" fontId="0" fillId="45" borderId="1" xfId="0" applyNumberFormat="1" applyFont="1" applyFill="1" applyBorder="1" applyAlignment="1">
      <alignment horizontal="justify" vertical="center"/>
    </xf>
    <xf numFmtId="0" fontId="0" fillId="42" borderId="1" xfId="0" applyFont="1" applyFill="1" applyBorder="1" applyAlignment="1">
      <alignment horizontal="justify" vertical="center"/>
    </xf>
    <xf numFmtId="3" fontId="0" fillId="42" borderId="2" xfId="0" applyNumberFormat="1" applyFont="1" applyFill="1" applyBorder="1" applyAlignment="1">
      <alignment horizontal="right" vertical="center"/>
    </xf>
    <xf numFmtId="3" fontId="0" fillId="42" borderId="3" xfId="0" applyNumberFormat="1" applyFont="1" applyFill="1" applyBorder="1" applyAlignment="1">
      <alignment horizontal="right" vertical="center"/>
    </xf>
    <xf numFmtId="0" fontId="0" fillId="45" borderId="1" xfId="0" applyFont="1" applyFill="1" applyBorder="1" applyAlignment="1">
      <alignment horizontal="justify" vertical="center" wrapText="1"/>
    </xf>
    <xf numFmtId="0" fontId="0" fillId="45" borderId="3" xfId="0" applyFont="1" applyFill="1" applyBorder="1" applyAlignment="1">
      <alignment horizontal="justify" vertical="center" wrapText="1"/>
    </xf>
    <xf numFmtId="164" fontId="5" fillId="45" borderId="2" xfId="0" applyNumberFormat="1" applyFont="1" applyFill="1" applyBorder="1" applyAlignment="1">
      <alignment horizontal="justify" vertical="center" wrapText="1"/>
    </xf>
    <xf numFmtId="164" fontId="0" fillId="45" borderId="2" xfId="78" applyFont="1" applyFill="1" applyBorder="1" applyAlignment="1">
      <alignment horizontal="justify" vertical="center"/>
    </xf>
    <xf numFmtId="164" fontId="0" fillId="45" borderId="4" xfId="78" applyFont="1" applyFill="1" applyBorder="1" applyAlignment="1">
      <alignment horizontal="justify" vertical="center"/>
    </xf>
  </cellXfs>
  <cellStyles count="80">
    <cellStyle name="20% - Énfasis1" xfId="21" builtinId="30" customBuiltin="1"/>
    <cellStyle name="20% - Énfasis2" xfId="25" builtinId="34" customBuiltin="1"/>
    <cellStyle name="20% - Énfasis3" xfId="29" builtinId="38" customBuiltin="1"/>
    <cellStyle name="20% - Énfasis4" xfId="33" builtinId="42" customBuiltin="1"/>
    <cellStyle name="20% - Énfasis5" xfId="37" builtinId="46" customBuiltin="1"/>
    <cellStyle name="20% - Énfasis6" xfId="41" builtinId="50" customBuiltin="1"/>
    <cellStyle name="40% - Énfasis1" xfId="22" builtinId="31" customBuiltin="1"/>
    <cellStyle name="40% - Énfasis2" xfId="26" builtinId="35" customBuiltin="1"/>
    <cellStyle name="40% - Énfasis3" xfId="30" builtinId="39" customBuiltin="1"/>
    <cellStyle name="40% - Énfasis4" xfId="34" builtinId="43" customBuiltin="1"/>
    <cellStyle name="40% - Énfasis5" xfId="38" builtinId="47" customBuiltin="1"/>
    <cellStyle name="40% - Énfasis6" xfId="42" builtinId="51" customBuiltin="1"/>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a" xfId="8" builtinId="26" customBuiltin="1"/>
    <cellStyle name="Cálculo" xfId="13" builtinId="22" customBuiltin="1"/>
    <cellStyle name="Celda de comprobación" xfId="15" builtinId="23" customBuiltin="1"/>
    <cellStyle name="Celda vinculada" xfId="14" builtinId="24" customBuiltin="1"/>
    <cellStyle name="Encabezado 4" xfId="7"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1" builtinId="20" customBuiltin="1"/>
    <cellStyle name="Incorrecto" xfId="9" builtinId="27" customBuiltin="1"/>
    <cellStyle name="Millares [0]" xfId="79" builtinId="6"/>
    <cellStyle name="Millares [0] 2" xfId="50"/>
    <cellStyle name="Millares 10" xfId="58"/>
    <cellStyle name="Millares 11" xfId="59"/>
    <cellStyle name="Millares 12" xfId="60"/>
    <cellStyle name="Millares 13" xfId="61"/>
    <cellStyle name="Millares 14" xfId="62"/>
    <cellStyle name="Millares 15" xfId="63"/>
    <cellStyle name="Millares 16" xfId="64"/>
    <cellStyle name="Millares 17" xfId="65"/>
    <cellStyle name="Millares 18" xfId="66"/>
    <cellStyle name="Millares 19" xfId="67"/>
    <cellStyle name="Millares 2" xfId="49"/>
    <cellStyle name="Millares 20" xfId="68"/>
    <cellStyle name="Millares 21" xfId="69"/>
    <cellStyle name="Millares 22" xfId="70"/>
    <cellStyle name="Millares 23" xfId="71"/>
    <cellStyle name="Millares 24" xfId="72"/>
    <cellStyle name="Millares 25" xfId="73"/>
    <cellStyle name="Millares 26" xfId="74"/>
    <cellStyle name="Millares 27" xfId="75"/>
    <cellStyle name="Millares 28" xfId="76"/>
    <cellStyle name="Millares 29" xfId="77"/>
    <cellStyle name="Millares 3" xfId="51"/>
    <cellStyle name="Millares 4" xfId="52"/>
    <cellStyle name="Millares 5" xfId="53"/>
    <cellStyle name="Millares 6" xfId="54"/>
    <cellStyle name="Millares 7" xfId="55"/>
    <cellStyle name="Millares 8" xfId="56"/>
    <cellStyle name="Millares 9" xfId="57"/>
    <cellStyle name="Moneda" xfId="2" builtinId="4"/>
    <cellStyle name="Moneda [0] 2" xfId="78"/>
    <cellStyle name="Moneda 2" xfId="44"/>
    <cellStyle name="Neutral" xfId="10" builtinId="28" customBuiltin="1"/>
    <cellStyle name="Normal" xfId="0" builtinId="0"/>
    <cellStyle name="Normal 2" xfId="1"/>
    <cellStyle name="Normal 2 2" xfId="48"/>
    <cellStyle name="Normal 3" xfId="45"/>
    <cellStyle name="Normal 4" xfId="47"/>
    <cellStyle name="Notas" xfId="17" builtinId="10" customBuiltin="1"/>
    <cellStyle name="Porcentaje 2" xfId="46"/>
    <cellStyle name="Salida" xfId="12" builtinId="21" customBuiltin="1"/>
    <cellStyle name="Texto de advertencia" xfId="16" builtinId="11" customBuiltin="1"/>
    <cellStyle name="Texto explicativo" xfId="18" builtinId="53" customBuiltin="1"/>
    <cellStyle name="Título" xfId="3" builtinId="15" customBuiltin="1"/>
    <cellStyle name="Título 1" xfId="4" builtinId="16" customBuiltin="1"/>
    <cellStyle name="Título 2" xfId="5" builtinId="17" customBuiltin="1"/>
    <cellStyle name="Título 3" xfId="6" builtinId="18" customBuiltin="1"/>
    <cellStyle name="Total" xfId="19" builtinId="25" customBuiltin="1"/>
  </cellStyles>
  <dxfs count="0"/>
  <tableStyles count="0" defaultTableStyle="TableStyleMedium2" defaultPivotStyle="PivotStyleLight16"/>
  <colors>
    <mruColors>
      <color rgb="FFFF7C8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7"/>
  <sheetViews>
    <sheetView tabSelected="1" zoomScale="53" zoomScaleNormal="53" workbookViewId="0">
      <pane xSplit="1" ySplit="5" topLeftCell="F75" activePane="bottomRight" state="frozen"/>
      <selection pane="topRight" activeCell="B1" sqref="B1"/>
      <selection pane="bottomLeft" activeCell="A5" sqref="A5"/>
      <selection pane="bottomRight" activeCell="K76" sqref="K76"/>
    </sheetView>
  </sheetViews>
  <sheetFormatPr baseColWidth="10" defaultRowHeight="15" x14ac:dyDescent="0.25"/>
  <cols>
    <col min="1" max="1" width="35.42578125" customWidth="1"/>
    <col min="2" max="3" width="35.42578125" style="5" customWidth="1"/>
    <col min="4" max="4" width="28.7109375" customWidth="1"/>
    <col min="5" max="5" width="45" customWidth="1"/>
    <col min="6" max="7" width="29.85546875" style="5" customWidth="1"/>
    <col min="8" max="8" width="49.7109375" style="143" customWidth="1"/>
    <col min="9" max="9" width="59.85546875" style="143" customWidth="1"/>
    <col min="10" max="10" width="56.140625" customWidth="1"/>
    <col min="11" max="11" width="23.7109375" customWidth="1"/>
    <col min="12" max="12" width="11.42578125" bestFit="1" customWidth="1"/>
    <col min="13" max="13" width="29.42578125" style="8" customWidth="1"/>
    <col min="14" max="24" width="20.7109375" hidden="1" customWidth="1"/>
    <col min="25" max="25" width="18.28515625" bestFit="1" customWidth="1"/>
  </cols>
  <sheetData>
    <row r="1" spans="1:25" s="5" customFormat="1" ht="40.5" customHeight="1" x14ac:dyDescent="0.25">
      <c r="A1" s="368" t="s">
        <v>407</v>
      </c>
      <c r="B1" s="368"/>
      <c r="C1" s="368"/>
      <c r="D1" s="368"/>
      <c r="E1" s="368"/>
      <c r="F1" s="368"/>
      <c r="G1" s="368"/>
      <c r="H1" s="368"/>
      <c r="I1" s="368"/>
      <c r="J1" s="368"/>
      <c r="K1" s="368"/>
      <c r="L1" s="368"/>
      <c r="M1" s="368"/>
    </row>
    <row r="2" spans="1:25" ht="25.5" customHeight="1" x14ac:dyDescent="0.45">
      <c r="A2" s="369" t="s">
        <v>4</v>
      </c>
      <c r="B2" s="369"/>
      <c r="C2" s="369"/>
      <c r="D2" s="369"/>
      <c r="E2" s="369"/>
      <c r="F2" s="369"/>
      <c r="G2" s="369"/>
      <c r="H2" s="369"/>
      <c r="I2" s="369"/>
      <c r="J2" s="369"/>
      <c r="K2" s="369"/>
      <c r="L2" s="369"/>
      <c r="M2" s="369"/>
    </row>
    <row r="3" spans="1:25" x14ac:dyDescent="0.25">
      <c r="M3" s="7"/>
    </row>
    <row r="4" spans="1:25" ht="24.75" customHeight="1" x14ac:dyDescent="0.25">
      <c r="A4" s="251" t="s">
        <v>0</v>
      </c>
      <c r="B4" s="251" t="s">
        <v>319</v>
      </c>
      <c r="C4" s="251" t="s">
        <v>320</v>
      </c>
      <c r="D4" s="253" t="s">
        <v>5</v>
      </c>
      <c r="E4" s="251" t="s">
        <v>156</v>
      </c>
      <c r="F4" s="251" t="s">
        <v>360</v>
      </c>
      <c r="G4" s="257" t="s">
        <v>321</v>
      </c>
      <c r="H4" s="254" t="s">
        <v>2</v>
      </c>
      <c r="I4" s="255" t="s">
        <v>1</v>
      </c>
      <c r="J4" s="251" t="s">
        <v>3</v>
      </c>
      <c r="K4" s="251" t="s">
        <v>6</v>
      </c>
      <c r="L4" s="251" t="s">
        <v>7</v>
      </c>
      <c r="M4" s="250" t="s">
        <v>40</v>
      </c>
      <c r="N4" s="252" t="s">
        <v>8</v>
      </c>
      <c r="O4" s="252"/>
      <c r="P4" s="252"/>
      <c r="Q4" s="252"/>
      <c r="R4" s="252"/>
      <c r="S4" s="252"/>
      <c r="T4" s="252"/>
      <c r="U4" s="252"/>
      <c r="V4" s="252"/>
      <c r="W4" s="252"/>
      <c r="X4" s="252"/>
    </row>
    <row r="5" spans="1:25" ht="24.75" customHeight="1" x14ac:dyDescent="0.25">
      <c r="A5" s="251"/>
      <c r="B5" s="251"/>
      <c r="C5" s="251"/>
      <c r="D5" s="253"/>
      <c r="E5" s="251"/>
      <c r="F5" s="251"/>
      <c r="G5" s="258"/>
      <c r="H5" s="254"/>
      <c r="I5" s="256"/>
      <c r="J5" s="251"/>
      <c r="K5" s="251"/>
      <c r="L5" s="251"/>
      <c r="M5" s="250"/>
      <c r="N5" s="1" t="s">
        <v>9</v>
      </c>
      <c r="O5" s="1" t="s">
        <v>10</v>
      </c>
      <c r="P5" s="1" t="s">
        <v>11</v>
      </c>
      <c r="Q5" s="1" t="s">
        <v>12</v>
      </c>
      <c r="R5" s="1" t="s">
        <v>13</v>
      </c>
      <c r="S5" s="1" t="s">
        <v>14</v>
      </c>
      <c r="T5" s="1" t="s">
        <v>15</v>
      </c>
      <c r="U5" s="1" t="s">
        <v>16</v>
      </c>
      <c r="V5" s="1" t="s">
        <v>17</v>
      </c>
      <c r="W5" s="1" t="s">
        <v>18</v>
      </c>
      <c r="X5" s="1" t="s">
        <v>19</v>
      </c>
    </row>
    <row r="6" spans="1:25" ht="57" customHeight="1" x14ac:dyDescent="0.25">
      <c r="A6" s="259" t="s">
        <v>168</v>
      </c>
      <c r="B6" s="263" t="s">
        <v>322</v>
      </c>
      <c r="C6" s="265" t="s">
        <v>338</v>
      </c>
      <c r="D6" s="259">
        <f>SUM(M6:M15)</f>
        <v>8854000000</v>
      </c>
      <c r="E6" s="261" t="s">
        <v>220</v>
      </c>
      <c r="F6" s="245">
        <v>7396240112</v>
      </c>
      <c r="G6" s="216" t="s">
        <v>324</v>
      </c>
      <c r="H6" s="211" t="s">
        <v>20</v>
      </c>
      <c r="I6" s="159" t="s">
        <v>365</v>
      </c>
      <c r="J6" s="38" t="s">
        <v>21</v>
      </c>
      <c r="K6" s="39" t="s">
        <v>22</v>
      </c>
      <c r="L6" s="40" t="s">
        <v>23</v>
      </c>
      <c r="M6" s="41">
        <v>449075000</v>
      </c>
      <c r="N6" s="4">
        <v>33181818</v>
      </c>
      <c r="O6" s="2">
        <v>33181818</v>
      </c>
      <c r="P6" s="2">
        <v>33181818</v>
      </c>
      <c r="Q6" s="2">
        <v>33181818</v>
      </c>
      <c r="R6" s="2">
        <v>33181818</v>
      </c>
      <c r="S6" s="2">
        <v>33181818</v>
      </c>
      <c r="T6" s="2">
        <v>33181818</v>
      </c>
      <c r="U6" s="2">
        <v>33181818</v>
      </c>
      <c r="V6" s="2">
        <v>33181818</v>
      </c>
      <c r="W6" s="2">
        <v>33181818</v>
      </c>
      <c r="X6" s="2">
        <v>33181820</v>
      </c>
      <c r="Y6" s="3"/>
    </row>
    <row r="7" spans="1:25" ht="75" customHeight="1" x14ac:dyDescent="0.25">
      <c r="A7" s="260"/>
      <c r="B7" s="264"/>
      <c r="C7" s="266"/>
      <c r="D7" s="260"/>
      <c r="E7" s="211"/>
      <c r="F7" s="246"/>
      <c r="G7" s="217"/>
      <c r="H7" s="211"/>
      <c r="I7" s="138" t="s">
        <v>386</v>
      </c>
      <c r="J7" s="38" t="s">
        <v>24</v>
      </c>
      <c r="K7" s="39" t="s">
        <v>25</v>
      </c>
      <c r="L7" s="148" t="s">
        <v>58</v>
      </c>
      <c r="M7" s="41">
        <v>1918913946</v>
      </c>
      <c r="N7" s="4"/>
      <c r="O7" s="2"/>
      <c r="P7" s="2">
        <v>399000000</v>
      </c>
      <c r="Q7" s="2"/>
      <c r="R7" s="2"/>
      <c r="S7" s="2">
        <v>342000000</v>
      </c>
      <c r="T7" s="2"/>
      <c r="U7" s="2"/>
      <c r="V7" s="2">
        <v>342000000</v>
      </c>
      <c r="W7" s="2"/>
      <c r="X7" s="2">
        <v>57000000</v>
      </c>
    </row>
    <row r="8" spans="1:25" ht="59.25" customHeight="1" x14ac:dyDescent="0.25">
      <c r="A8" s="260"/>
      <c r="B8" s="264"/>
      <c r="C8" s="266"/>
      <c r="D8" s="260"/>
      <c r="E8" s="211"/>
      <c r="F8" s="246"/>
      <c r="G8" s="217"/>
      <c r="H8" s="211" t="s">
        <v>27</v>
      </c>
      <c r="I8" s="138" t="s">
        <v>366</v>
      </c>
      <c r="J8" s="38" t="s">
        <v>21</v>
      </c>
      <c r="K8" s="39" t="s">
        <v>22</v>
      </c>
      <c r="L8" s="40" t="s">
        <v>23</v>
      </c>
      <c r="M8" s="41">
        <v>493716667</v>
      </c>
      <c r="N8" s="4">
        <v>51818181</v>
      </c>
      <c r="O8" s="2">
        <v>51818181</v>
      </c>
      <c r="P8" s="2">
        <v>51818181</v>
      </c>
      <c r="Q8" s="2">
        <v>51818181</v>
      </c>
      <c r="R8" s="2">
        <v>51818181</v>
      </c>
      <c r="S8" s="2">
        <v>51818181</v>
      </c>
      <c r="T8" s="2">
        <v>51818181</v>
      </c>
      <c r="U8" s="2">
        <v>51818181</v>
      </c>
      <c r="V8" s="2">
        <v>51818181</v>
      </c>
      <c r="W8" s="2">
        <v>51818181</v>
      </c>
      <c r="X8" s="2">
        <v>51818190</v>
      </c>
    </row>
    <row r="9" spans="1:25" ht="120" customHeight="1" x14ac:dyDescent="0.25">
      <c r="A9" s="260"/>
      <c r="B9" s="264"/>
      <c r="C9" s="266"/>
      <c r="D9" s="260"/>
      <c r="E9" s="211"/>
      <c r="F9" s="246"/>
      <c r="G9" s="217"/>
      <c r="H9" s="211"/>
      <c r="I9" s="138" t="s">
        <v>29</v>
      </c>
      <c r="J9" s="38" t="s">
        <v>30</v>
      </c>
      <c r="K9" s="39" t="s">
        <v>25</v>
      </c>
      <c r="L9" s="40" t="s">
        <v>31</v>
      </c>
      <c r="M9" s="41">
        <v>1927620450</v>
      </c>
      <c r="N9" s="4"/>
      <c r="O9" s="2"/>
      <c r="P9" s="2"/>
      <c r="Q9" s="2">
        <v>2804991</v>
      </c>
      <c r="R9" s="2"/>
      <c r="S9" s="2"/>
      <c r="T9" s="2">
        <v>240401135</v>
      </c>
      <c r="U9" s="2"/>
      <c r="V9" s="2">
        <v>240401135</v>
      </c>
      <c r="W9" s="2"/>
      <c r="X9" s="2">
        <v>40066856</v>
      </c>
    </row>
    <row r="10" spans="1:25" ht="105" customHeight="1" x14ac:dyDescent="0.25">
      <c r="A10" s="260"/>
      <c r="B10" s="264"/>
      <c r="C10" s="266"/>
      <c r="D10" s="260"/>
      <c r="E10" s="211"/>
      <c r="F10" s="246"/>
      <c r="G10" s="217"/>
      <c r="H10" s="211" t="s">
        <v>32</v>
      </c>
      <c r="I10" s="138" t="s">
        <v>367</v>
      </c>
      <c r="J10" s="139" t="s">
        <v>21</v>
      </c>
      <c r="K10" s="39" t="s">
        <v>22</v>
      </c>
      <c r="L10" s="40" t="s">
        <v>23</v>
      </c>
      <c r="M10" s="41">
        <v>320466667</v>
      </c>
      <c r="N10" s="4">
        <v>22000000</v>
      </c>
      <c r="O10" s="2">
        <v>22000000</v>
      </c>
      <c r="P10" s="2">
        <v>22000000</v>
      </c>
      <c r="Q10" s="2">
        <v>22000000</v>
      </c>
      <c r="R10" s="2">
        <v>22000000</v>
      </c>
      <c r="S10" s="2">
        <v>22000000</v>
      </c>
      <c r="T10" s="2">
        <v>22000000</v>
      </c>
      <c r="U10" s="2">
        <v>22000000</v>
      </c>
      <c r="V10" s="2">
        <v>22000000</v>
      </c>
      <c r="W10" s="2">
        <v>22000000</v>
      </c>
      <c r="X10" s="2">
        <v>22000000</v>
      </c>
      <c r="Y10" s="3"/>
    </row>
    <row r="11" spans="1:25" ht="94.5" customHeight="1" x14ac:dyDescent="0.25">
      <c r="A11" s="260"/>
      <c r="B11" s="264"/>
      <c r="C11" s="266"/>
      <c r="D11" s="260"/>
      <c r="E11" s="211"/>
      <c r="F11" s="246"/>
      <c r="G11" s="217"/>
      <c r="H11" s="211"/>
      <c r="I11" s="138" t="s">
        <v>368</v>
      </c>
      <c r="J11" s="139" t="s">
        <v>33</v>
      </c>
      <c r="K11" s="39" t="s">
        <v>25</v>
      </c>
      <c r="L11" s="40" t="s">
        <v>31</v>
      </c>
      <c r="M11" s="41">
        <v>841790518</v>
      </c>
      <c r="N11" s="4"/>
      <c r="O11" s="2"/>
      <c r="P11" s="2"/>
      <c r="Q11" s="2">
        <v>122500000</v>
      </c>
      <c r="R11" s="2"/>
      <c r="S11" s="2">
        <v>105000000</v>
      </c>
      <c r="T11" s="2"/>
      <c r="U11" s="2">
        <v>105000000</v>
      </c>
      <c r="V11" s="2"/>
      <c r="W11" s="2">
        <v>17500000</v>
      </c>
      <c r="X11" s="2"/>
      <c r="Y11" s="3"/>
    </row>
    <row r="12" spans="1:25" ht="62.25" customHeight="1" x14ac:dyDescent="0.25">
      <c r="A12" s="260"/>
      <c r="B12" s="264"/>
      <c r="C12" s="266"/>
      <c r="D12" s="260"/>
      <c r="E12" s="211"/>
      <c r="F12" s="246"/>
      <c r="G12" s="217"/>
      <c r="H12" s="211" t="s">
        <v>34</v>
      </c>
      <c r="I12" s="115" t="s">
        <v>35</v>
      </c>
      <c r="J12" s="38" t="s">
        <v>21</v>
      </c>
      <c r="K12" s="38" t="s">
        <v>22</v>
      </c>
      <c r="L12" s="40" t="s">
        <v>23</v>
      </c>
      <c r="M12" s="41">
        <v>247500000</v>
      </c>
      <c r="N12" s="4">
        <v>9000000</v>
      </c>
      <c r="O12" s="2">
        <v>9000000</v>
      </c>
      <c r="P12" s="2">
        <v>9000000</v>
      </c>
      <c r="Q12" s="2">
        <v>9000000</v>
      </c>
      <c r="R12" s="2">
        <v>9000000</v>
      </c>
      <c r="S12" s="2">
        <v>9000000</v>
      </c>
      <c r="T12" s="2">
        <v>9000000</v>
      </c>
      <c r="U12" s="2">
        <v>9000000</v>
      </c>
      <c r="V12" s="2">
        <v>9000000</v>
      </c>
      <c r="W12" s="2">
        <v>9000000</v>
      </c>
      <c r="X12" s="2">
        <v>9000000</v>
      </c>
    </row>
    <row r="13" spans="1:25" ht="45" x14ac:dyDescent="0.25">
      <c r="A13" s="260"/>
      <c r="B13" s="264"/>
      <c r="C13" s="266"/>
      <c r="D13" s="260"/>
      <c r="E13" s="211"/>
      <c r="F13" s="246"/>
      <c r="G13" s="217"/>
      <c r="H13" s="211"/>
      <c r="I13" s="138" t="s">
        <v>391</v>
      </c>
      <c r="J13" s="139" t="s">
        <v>37</v>
      </c>
      <c r="K13" s="38" t="s">
        <v>25</v>
      </c>
      <c r="L13" s="40" t="s">
        <v>23</v>
      </c>
      <c r="M13" s="41">
        <v>1197156864</v>
      </c>
      <c r="N13" s="4"/>
      <c r="O13" s="2"/>
      <c r="P13" s="2">
        <f t="shared" ref="P13" si="0">M13*35/100</f>
        <v>419004902.39999998</v>
      </c>
      <c r="Q13" s="2"/>
      <c r="R13" s="2"/>
      <c r="S13" s="2">
        <v>244200000</v>
      </c>
      <c r="T13" s="2"/>
      <c r="U13" s="2"/>
      <c r="V13" s="2">
        <v>244200000</v>
      </c>
      <c r="W13" s="2"/>
      <c r="X13" s="2">
        <v>40700000</v>
      </c>
      <c r="Y13" s="3"/>
    </row>
    <row r="14" spans="1:25" ht="98.25" customHeight="1" x14ac:dyDescent="0.25">
      <c r="A14" s="260"/>
      <c r="B14" s="264"/>
      <c r="C14" s="266"/>
      <c r="D14" s="260"/>
      <c r="E14" s="262" t="s">
        <v>221</v>
      </c>
      <c r="F14" s="245">
        <v>1457759888</v>
      </c>
      <c r="G14" s="212" t="s">
        <v>325</v>
      </c>
      <c r="H14" s="211" t="s">
        <v>38</v>
      </c>
      <c r="I14" s="138" t="s">
        <v>387</v>
      </c>
      <c r="J14" s="38" t="s">
        <v>21</v>
      </c>
      <c r="K14" s="39" t="s">
        <v>22</v>
      </c>
      <c r="L14" s="40" t="s">
        <v>23</v>
      </c>
      <c r="M14" s="41">
        <v>595191667</v>
      </c>
      <c r="N14" s="4">
        <v>35090909</v>
      </c>
      <c r="O14" s="2">
        <v>35090909</v>
      </c>
      <c r="P14" s="2">
        <v>35090909</v>
      </c>
      <c r="Q14" s="2">
        <v>35090909</v>
      </c>
      <c r="R14" s="2">
        <v>35090909</v>
      </c>
      <c r="S14" s="2">
        <v>35090909</v>
      </c>
      <c r="T14" s="2">
        <v>35090909</v>
      </c>
      <c r="U14" s="2">
        <v>35090909</v>
      </c>
      <c r="V14" s="2">
        <v>35090909</v>
      </c>
      <c r="W14" s="2">
        <v>35090909</v>
      </c>
      <c r="X14" s="2">
        <v>35090910</v>
      </c>
      <c r="Y14" s="3"/>
    </row>
    <row r="15" spans="1:25" ht="93" customHeight="1" x14ac:dyDescent="0.25">
      <c r="A15" s="260"/>
      <c r="B15" s="264"/>
      <c r="C15" s="266"/>
      <c r="D15" s="260"/>
      <c r="E15" s="211"/>
      <c r="F15" s="247"/>
      <c r="G15" s="213"/>
      <c r="H15" s="211"/>
      <c r="I15" s="138" t="s">
        <v>388</v>
      </c>
      <c r="J15" s="138" t="s">
        <v>389</v>
      </c>
      <c r="K15" s="154" t="s">
        <v>390</v>
      </c>
      <c r="L15" s="148" t="s">
        <v>58</v>
      </c>
      <c r="M15" s="41">
        <v>862568221</v>
      </c>
      <c r="N15" s="4"/>
      <c r="O15" s="2"/>
      <c r="P15" s="2"/>
      <c r="Q15" s="2"/>
      <c r="R15" s="2">
        <v>30000000</v>
      </c>
      <c r="S15" s="2">
        <v>300000000</v>
      </c>
      <c r="T15" s="2"/>
      <c r="U15" s="2"/>
      <c r="V15" s="2">
        <v>250000000</v>
      </c>
      <c r="W15" s="2"/>
      <c r="X15" s="2">
        <v>120000000</v>
      </c>
      <c r="Y15" s="153"/>
    </row>
    <row r="16" spans="1:25" ht="82.5" customHeight="1" x14ac:dyDescent="0.25">
      <c r="A16" s="308" t="s">
        <v>41</v>
      </c>
      <c r="B16" s="326" t="s">
        <v>323</v>
      </c>
      <c r="C16" s="328" t="s">
        <v>338</v>
      </c>
      <c r="D16" s="309">
        <f>SUM(M16:M17)</f>
        <v>4617000000</v>
      </c>
      <c r="E16" s="310" t="s">
        <v>363</v>
      </c>
      <c r="F16" s="248">
        <v>4617000000</v>
      </c>
      <c r="G16" s="239" t="s">
        <v>326</v>
      </c>
      <c r="H16" s="120" t="s">
        <v>392</v>
      </c>
      <c r="I16" s="120" t="s">
        <v>42</v>
      </c>
      <c r="J16" s="43" t="s">
        <v>43</v>
      </c>
      <c r="K16" s="44" t="s">
        <v>44</v>
      </c>
      <c r="L16" s="45" t="s">
        <v>364</v>
      </c>
      <c r="M16" s="46">
        <v>3431194973</v>
      </c>
    </row>
    <row r="17" spans="1:25" ht="88.5" customHeight="1" x14ac:dyDescent="0.25">
      <c r="A17" s="308"/>
      <c r="B17" s="327"/>
      <c r="C17" s="329"/>
      <c r="D17" s="309"/>
      <c r="E17" s="310"/>
      <c r="F17" s="249"/>
      <c r="G17" s="240"/>
      <c r="H17" s="120" t="s">
        <v>393</v>
      </c>
      <c r="I17" s="120" t="s">
        <v>45</v>
      </c>
      <c r="J17" s="43" t="s">
        <v>46</v>
      </c>
      <c r="K17" s="44" t="s">
        <v>47</v>
      </c>
      <c r="L17" s="45" t="s">
        <v>48</v>
      </c>
      <c r="M17" s="46">
        <v>1185805027</v>
      </c>
      <c r="Y17" s="153"/>
    </row>
    <row r="18" spans="1:25" ht="90" customHeight="1" x14ac:dyDescent="0.25">
      <c r="A18" s="311" t="s">
        <v>49</v>
      </c>
      <c r="B18" s="208" t="s">
        <v>329</v>
      </c>
      <c r="C18" s="241" t="s">
        <v>339</v>
      </c>
      <c r="D18" s="312">
        <f>SUM(M18:M27)</f>
        <v>18531000000</v>
      </c>
      <c r="E18" s="315" t="s">
        <v>222</v>
      </c>
      <c r="F18" s="226">
        <v>10630200330</v>
      </c>
      <c r="G18" s="243" t="s">
        <v>327</v>
      </c>
      <c r="H18" s="137" t="s">
        <v>50</v>
      </c>
      <c r="I18" s="137" t="s">
        <v>51</v>
      </c>
      <c r="J18" s="23" t="s">
        <v>51</v>
      </c>
      <c r="K18" s="23" t="s">
        <v>52</v>
      </c>
      <c r="L18" s="24" t="s">
        <v>53</v>
      </c>
      <c r="M18" s="25">
        <v>537625000</v>
      </c>
    </row>
    <row r="19" spans="1:25" ht="105" x14ac:dyDescent="0.25">
      <c r="A19" s="311"/>
      <c r="B19" s="208"/>
      <c r="C19" s="242"/>
      <c r="D19" s="312"/>
      <c r="E19" s="315"/>
      <c r="F19" s="227"/>
      <c r="G19" s="244"/>
      <c r="H19" s="155" t="s">
        <v>54</v>
      </c>
      <c r="I19" s="118" t="s">
        <v>55</v>
      </c>
      <c r="J19" s="23" t="s">
        <v>55</v>
      </c>
      <c r="K19" s="27" t="s">
        <v>56</v>
      </c>
      <c r="L19" s="26" t="s">
        <v>28</v>
      </c>
      <c r="M19" s="25">
        <v>10092575330</v>
      </c>
    </row>
    <row r="20" spans="1:25" ht="60" customHeight="1" x14ac:dyDescent="0.25">
      <c r="A20" s="311"/>
      <c r="B20" s="209" t="s">
        <v>330</v>
      </c>
      <c r="C20" s="242"/>
      <c r="D20" s="312"/>
      <c r="E20" s="208" t="s">
        <v>223</v>
      </c>
      <c r="F20" s="228">
        <v>7900799670</v>
      </c>
      <c r="G20" s="209" t="s">
        <v>328</v>
      </c>
      <c r="H20" s="294" t="s">
        <v>61</v>
      </c>
      <c r="I20" s="146" t="s">
        <v>361</v>
      </c>
      <c r="J20" s="146" t="s">
        <v>361</v>
      </c>
      <c r="K20" s="23"/>
      <c r="L20" s="24"/>
      <c r="M20" s="28">
        <v>2031629670</v>
      </c>
    </row>
    <row r="21" spans="1:25" x14ac:dyDescent="0.25">
      <c r="A21" s="311"/>
      <c r="B21" s="210"/>
      <c r="C21" s="242"/>
      <c r="D21" s="312"/>
      <c r="E21" s="311"/>
      <c r="F21" s="229"/>
      <c r="G21" s="210"/>
      <c r="H21" s="294"/>
      <c r="I21" s="29" t="s">
        <v>62</v>
      </c>
      <c r="J21" s="29" t="s">
        <v>62</v>
      </c>
      <c r="K21" s="294" t="s">
        <v>63</v>
      </c>
      <c r="L21" s="295" t="s">
        <v>23</v>
      </c>
      <c r="M21" s="28">
        <v>152320000</v>
      </c>
    </row>
    <row r="22" spans="1:25" x14ac:dyDescent="0.25">
      <c r="A22" s="311"/>
      <c r="B22" s="210"/>
      <c r="C22" s="242"/>
      <c r="D22" s="312"/>
      <c r="E22" s="311"/>
      <c r="F22" s="229"/>
      <c r="G22" s="210"/>
      <c r="H22" s="294"/>
      <c r="I22" s="118" t="s">
        <v>64</v>
      </c>
      <c r="J22" s="23" t="s">
        <v>64</v>
      </c>
      <c r="K22" s="294"/>
      <c r="L22" s="295"/>
      <c r="M22" s="28">
        <v>1500000000</v>
      </c>
    </row>
    <row r="23" spans="1:25" x14ac:dyDescent="0.25">
      <c r="A23" s="311"/>
      <c r="B23" s="210"/>
      <c r="C23" s="242"/>
      <c r="D23" s="312"/>
      <c r="E23" s="311"/>
      <c r="F23" s="229"/>
      <c r="G23" s="210"/>
      <c r="H23" s="294"/>
      <c r="I23" s="118" t="s">
        <v>65</v>
      </c>
      <c r="J23" s="23" t="s">
        <v>65</v>
      </c>
      <c r="K23" s="294"/>
      <c r="L23" s="295"/>
      <c r="M23" s="28">
        <v>2000000000</v>
      </c>
    </row>
    <row r="24" spans="1:25" x14ac:dyDescent="0.25">
      <c r="A24" s="311"/>
      <c r="B24" s="210"/>
      <c r="C24" s="242"/>
      <c r="D24" s="312"/>
      <c r="E24" s="311"/>
      <c r="F24" s="229"/>
      <c r="G24" s="210"/>
      <c r="H24" s="294"/>
      <c r="I24" s="118" t="s">
        <v>66</v>
      </c>
      <c r="J24" s="23" t="s">
        <v>66</v>
      </c>
      <c r="K24" s="23" t="s">
        <v>60</v>
      </c>
      <c r="L24" s="24" t="s">
        <v>23</v>
      </c>
      <c r="M24" s="28">
        <v>500000000</v>
      </c>
    </row>
    <row r="25" spans="1:25" x14ac:dyDescent="0.25">
      <c r="A25" s="311"/>
      <c r="B25" s="210"/>
      <c r="C25" s="242"/>
      <c r="D25" s="312"/>
      <c r="E25" s="311"/>
      <c r="F25" s="229"/>
      <c r="G25" s="210"/>
      <c r="H25" s="294"/>
      <c r="I25" s="118" t="s">
        <v>67</v>
      </c>
      <c r="J25" s="23" t="s">
        <v>67</v>
      </c>
      <c r="K25" s="23" t="s">
        <v>68</v>
      </c>
      <c r="L25" s="24" t="s">
        <v>23</v>
      </c>
      <c r="M25" s="28">
        <v>400000000</v>
      </c>
    </row>
    <row r="26" spans="1:25" ht="30" customHeight="1" x14ac:dyDescent="0.25">
      <c r="A26" s="311"/>
      <c r="B26" s="210"/>
      <c r="C26" s="242"/>
      <c r="D26" s="312"/>
      <c r="E26" s="311"/>
      <c r="F26" s="229"/>
      <c r="G26" s="210"/>
      <c r="H26" s="294" t="s">
        <v>70</v>
      </c>
      <c r="I26" s="118" t="s">
        <v>69</v>
      </c>
      <c r="J26" s="23" t="s">
        <v>69</v>
      </c>
      <c r="K26" s="23" t="s">
        <v>52</v>
      </c>
      <c r="L26" s="30" t="s">
        <v>217</v>
      </c>
      <c r="M26" s="28">
        <v>121000000</v>
      </c>
    </row>
    <row r="27" spans="1:25" x14ac:dyDescent="0.25">
      <c r="A27" s="311"/>
      <c r="B27" s="210"/>
      <c r="C27" s="242"/>
      <c r="D27" s="312"/>
      <c r="E27" s="311"/>
      <c r="F27" s="229"/>
      <c r="G27" s="210"/>
      <c r="H27" s="294"/>
      <c r="I27" s="118" t="s">
        <v>71</v>
      </c>
      <c r="J27" s="23" t="s">
        <v>71</v>
      </c>
      <c r="K27" s="23" t="s">
        <v>72</v>
      </c>
      <c r="L27" s="24" t="s">
        <v>23</v>
      </c>
      <c r="M27" s="28">
        <v>1195850000</v>
      </c>
      <c r="Y27" s="153"/>
    </row>
    <row r="28" spans="1:25" ht="45" x14ac:dyDescent="0.25">
      <c r="A28" s="211" t="s">
        <v>73</v>
      </c>
      <c r="B28" s="211" t="s">
        <v>331</v>
      </c>
      <c r="C28" s="212" t="s">
        <v>339</v>
      </c>
      <c r="D28" s="313">
        <f>SUM(M28:M32)</f>
        <v>27145565000</v>
      </c>
      <c r="E28" s="314" t="s">
        <v>224</v>
      </c>
      <c r="F28" s="230">
        <v>19813420585</v>
      </c>
      <c r="G28" s="214" t="s">
        <v>328</v>
      </c>
      <c r="H28" s="121" t="s">
        <v>74</v>
      </c>
      <c r="I28" s="121" t="s">
        <v>69</v>
      </c>
      <c r="J28" s="31" t="s">
        <v>69</v>
      </c>
      <c r="K28" s="31" t="s">
        <v>52</v>
      </c>
      <c r="L28" s="37" t="s">
        <v>23</v>
      </c>
      <c r="M28" s="33">
        <v>588875000</v>
      </c>
    </row>
    <row r="29" spans="1:25" ht="105" x14ac:dyDescent="0.25">
      <c r="A29" s="211"/>
      <c r="B29" s="211"/>
      <c r="C29" s="213"/>
      <c r="D29" s="313"/>
      <c r="E29" s="314"/>
      <c r="F29" s="231"/>
      <c r="G29" s="215"/>
      <c r="H29" s="36" t="s">
        <v>54</v>
      </c>
      <c r="I29" s="121" t="s">
        <v>55</v>
      </c>
      <c r="J29" s="31" t="s">
        <v>55</v>
      </c>
      <c r="K29" s="34" t="s">
        <v>56</v>
      </c>
      <c r="L29" s="35" t="s">
        <v>28</v>
      </c>
      <c r="M29" s="33">
        <v>19224545585</v>
      </c>
    </row>
    <row r="30" spans="1:25" ht="44.25" customHeight="1" x14ac:dyDescent="0.25">
      <c r="A30" s="211"/>
      <c r="B30" s="216" t="s">
        <v>333</v>
      </c>
      <c r="C30" s="213"/>
      <c r="D30" s="313"/>
      <c r="E30" s="211" t="s">
        <v>75</v>
      </c>
      <c r="F30" s="232">
        <v>7332144415</v>
      </c>
      <c r="G30" s="216" t="s">
        <v>332</v>
      </c>
      <c r="H30" s="340" t="s">
        <v>77</v>
      </c>
      <c r="I30" s="115" t="s">
        <v>76</v>
      </c>
      <c r="J30" s="36" t="s">
        <v>94</v>
      </c>
      <c r="K30" s="34" t="s">
        <v>57</v>
      </c>
      <c r="L30" s="35" t="s">
        <v>59</v>
      </c>
      <c r="M30" s="33">
        <v>344564562</v>
      </c>
    </row>
    <row r="31" spans="1:25" ht="57.75" customHeight="1" x14ac:dyDescent="0.25">
      <c r="A31" s="211"/>
      <c r="B31" s="217"/>
      <c r="C31" s="213"/>
      <c r="D31" s="313"/>
      <c r="E31" s="211"/>
      <c r="F31" s="233"/>
      <c r="G31" s="217"/>
      <c r="H31" s="340"/>
      <c r="I31" s="127" t="s">
        <v>78</v>
      </c>
      <c r="J31" s="31" t="s">
        <v>78</v>
      </c>
      <c r="K31" s="31" t="s">
        <v>79</v>
      </c>
      <c r="L31" s="32" t="s">
        <v>39</v>
      </c>
      <c r="M31" s="33">
        <v>80000000</v>
      </c>
    </row>
    <row r="32" spans="1:25" ht="69" customHeight="1" x14ac:dyDescent="0.25">
      <c r="A32" s="211"/>
      <c r="B32" s="217"/>
      <c r="C32" s="213"/>
      <c r="D32" s="313"/>
      <c r="E32" s="211"/>
      <c r="F32" s="233"/>
      <c r="G32" s="217"/>
      <c r="H32" s="121" t="s">
        <v>80</v>
      </c>
      <c r="I32" s="121" t="s">
        <v>81</v>
      </c>
      <c r="J32" s="31" t="s">
        <v>81</v>
      </c>
      <c r="K32" s="31" t="s">
        <v>52</v>
      </c>
      <c r="L32" s="32" t="s">
        <v>53</v>
      </c>
      <c r="M32" s="33">
        <v>6907579853</v>
      </c>
    </row>
    <row r="33" spans="1:25" ht="105" x14ac:dyDescent="0.25">
      <c r="A33" s="325" t="s">
        <v>86</v>
      </c>
      <c r="B33" s="221" t="s">
        <v>334</v>
      </c>
      <c r="C33" s="218" t="s">
        <v>339</v>
      </c>
      <c r="D33" s="321">
        <f>SUM(M33:M37)</f>
        <v>2209000000</v>
      </c>
      <c r="E33" s="322" t="s">
        <v>225</v>
      </c>
      <c r="F33" s="234">
        <v>852500000</v>
      </c>
      <c r="G33" s="224" t="s">
        <v>336</v>
      </c>
      <c r="H33" s="116" t="s">
        <v>87</v>
      </c>
      <c r="I33" s="116" t="s">
        <v>88</v>
      </c>
      <c r="J33" s="48" t="s">
        <v>88</v>
      </c>
      <c r="K33" s="47" t="s">
        <v>85</v>
      </c>
      <c r="L33" s="49" t="s">
        <v>23</v>
      </c>
      <c r="M33" s="50">
        <v>560500000</v>
      </c>
    </row>
    <row r="34" spans="1:25" ht="60" x14ac:dyDescent="0.25">
      <c r="A34" s="325"/>
      <c r="B34" s="222"/>
      <c r="C34" s="219"/>
      <c r="D34" s="321"/>
      <c r="E34" s="323"/>
      <c r="F34" s="235"/>
      <c r="G34" s="225"/>
      <c r="H34" s="142" t="s">
        <v>369</v>
      </c>
      <c r="I34" s="116" t="s">
        <v>89</v>
      </c>
      <c r="J34" s="48" t="s">
        <v>89</v>
      </c>
      <c r="K34" s="47" t="s">
        <v>52</v>
      </c>
      <c r="L34" s="49" t="s">
        <v>53</v>
      </c>
      <c r="M34" s="50">
        <v>292000000</v>
      </c>
    </row>
    <row r="35" spans="1:25" ht="45" x14ac:dyDescent="0.25">
      <c r="A35" s="325"/>
      <c r="B35" s="221" t="s">
        <v>335</v>
      </c>
      <c r="C35" s="219"/>
      <c r="D35" s="321"/>
      <c r="E35" s="324" t="s">
        <v>226</v>
      </c>
      <c r="F35" s="236">
        <v>1356500000</v>
      </c>
      <c r="G35" s="221" t="s">
        <v>337</v>
      </c>
      <c r="H35" s="116" t="s">
        <v>90</v>
      </c>
      <c r="I35" s="116" t="s">
        <v>91</v>
      </c>
      <c r="J35" s="48" t="s">
        <v>91</v>
      </c>
      <c r="K35" s="47" t="s">
        <v>52</v>
      </c>
      <c r="L35" s="49" t="s">
        <v>53</v>
      </c>
      <c r="M35" s="51">
        <v>420850000</v>
      </c>
    </row>
    <row r="36" spans="1:25" ht="45" customHeight="1" x14ac:dyDescent="0.25">
      <c r="A36" s="325"/>
      <c r="B36" s="222"/>
      <c r="C36" s="219"/>
      <c r="D36" s="321"/>
      <c r="E36" s="325"/>
      <c r="F36" s="237"/>
      <c r="G36" s="222"/>
      <c r="H36" s="366" t="s">
        <v>92</v>
      </c>
      <c r="I36" s="48" t="s">
        <v>84</v>
      </c>
      <c r="J36" s="48" t="s">
        <v>84</v>
      </c>
      <c r="K36" s="48" t="s">
        <v>83</v>
      </c>
      <c r="L36" s="52" t="s">
        <v>28</v>
      </c>
      <c r="M36" s="51">
        <v>50000000</v>
      </c>
    </row>
    <row r="37" spans="1:25" x14ac:dyDescent="0.25">
      <c r="A37" s="325"/>
      <c r="B37" s="223"/>
      <c r="C37" s="220"/>
      <c r="D37" s="321"/>
      <c r="E37" s="325"/>
      <c r="F37" s="238"/>
      <c r="G37" s="223"/>
      <c r="H37" s="367"/>
      <c r="I37" s="116" t="s">
        <v>93</v>
      </c>
      <c r="J37" s="48" t="s">
        <v>93</v>
      </c>
      <c r="K37" s="47" t="s">
        <v>85</v>
      </c>
      <c r="L37" s="49" t="s">
        <v>23</v>
      </c>
      <c r="M37" s="51">
        <v>885650000</v>
      </c>
      <c r="Y37" s="153"/>
    </row>
    <row r="38" spans="1:25" ht="17.25" customHeight="1" x14ac:dyDescent="0.25">
      <c r="A38" s="316" t="s">
        <v>95</v>
      </c>
      <c r="B38" s="350" t="s">
        <v>345</v>
      </c>
      <c r="C38" s="353" t="s">
        <v>340</v>
      </c>
      <c r="D38" s="341">
        <f>SUM(M38:M40)</f>
        <v>574839000</v>
      </c>
      <c r="E38" s="342" t="s">
        <v>227</v>
      </c>
      <c r="F38" s="197">
        <v>574839000</v>
      </c>
      <c r="G38" s="350" t="s">
        <v>341</v>
      </c>
      <c r="H38" s="316" t="s">
        <v>96</v>
      </c>
      <c r="I38" s="122"/>
      <c r="J38" s="318" t="s">
        <v>98</v>
      </c>
      <c r="K38" s="316" t="s">
        <v>100</v>
      </c>
      <c r="L38" s="305" t="s">
        <v>58</v>
      </c>
      <c r="M38" s="303">
        <v>393559000</v>
      </c>
    </row>
    <row r="39" spans="1:25" ht="59.25" customHeight="1" x14ac:dyDescent="0.25">
      <c r="A39" s="317"/>
      <c r="B39" s="351"/>
      <c r="C39" s="354"/>
      <c r="D39" s="317"/>
      <c r="E39" s="317"/>
      <c r="F39" s="198"/>
      <c r="G39" s="351"/>
      <c r="H39" s="317"/>
      <c r="I39" s="140" t="s">
        <v>370</v>
      </c>
      <c r="J39" s="317"/>
      <c r="K39" s="317"/>
      <c r="L39" s="306"/>
      <c r="M39" s="304"/>
    </row>
    <row r="40" spans="1:25" ht="132" customHeight="1" x14ac:dyDescent="0.25">
      <c r="A40" s="317"/>
      <c r="B40" s="352"/>
      <c r="C40" s="355"/>
      <c r="D40" s="317"/>
      <c r="E40" s="317"/>
      <c r="F40" s="199"/>
      <c r="G40" s="352"/>
      <c r="H40" s="317"/>
      <c r="I40" s="122" t="s">
        <v>97</v>
      </c>
      <c r="J40" s="55" t="s">
        <v>99</v>
      </c>
      <c r="K40" s="55" t="s">
        <v>101</v>
      </c>
      <c r="L40" s="56" t="s">
        <v>23</v>
      </c>
      <c r="M40" s="57">
        <v>181280000</v>
      </c>
      <c r="Y40" s="153"/>
    </row>
    <row r="41" spans="1:25" ht="135" x14ac:dyDescent="0.25">
      <c r="A41" s="339" t="s">
        <v>102</v>
      </c>
      <c r="B41" s="187" t="s">
        <v>342</v>
      </c>
      <c r="C41" s="187" t="s">
        <v>340</v>
      </c>
      <c r="D41" s="320">
        <f>SUM(M41:M48)</f>
        <v>51127500000</v>
      </c>
      <c r="E41" s="343" t="s">
        <v>103</v>
      </c>
      <c r="F41" s="200">
        <v>41211060000</v>
      </c>
      <c r="G41" s="188"/>
      <c r="H41" s="343"/>
      <c r="I41" s="149" t="s">
        <v>371</v>
      </c>
      <c r="J41" s="136" t="s">
        <v>109</v>
      </c>
      <c r="K41" s="136" t="s">
        <v>101</v>
      </c>
      <c r="L41" s="59">
        <v>35</v>
      </c>
      <c r="M41" s="60">
        <v>2469555000</v>
      </c>
    </row>
    <row r="42" spans="1:25" x14ac:dyDescent="0.25">
      <c r="A42" s="339"/>
      <c r="B42" s="187"/>
      <c r="C42" s="187"/>
      <c r="D42" s="320"/>
      <c r="E42" s="343"/>
      <c r="F42" s="200"/>
      <c r="G42" s="188"/>
      <c r="H42" s="343"/>
      <c r="I42" s="296"/>
      <c r="J42" s="65" t="s">
        <v>110</v>
      </c>
      <c r="K42" s="61" t="s">
        <v>100</v>
      </c>
      <c r="L42" s="62" t="s">
        <v>58</v>
      </c>
      <c r="M42" s="63">
        <v>1500000000</v>
      </c>
    </row>
    <row r="43" spans="1:25" x14ac:dyDescent="0.25">
      <c r="A43" s="339"/>
      <c r="B43" s="187"/>
      <c r="C43" s="187"/>
      <c r="D43" s="320"/>
      <c r="E43" s="343"/>
      <c r="F43" s="200"/>
      <c r="G43" s="188"/>
      <c r="H43" s="343"/>
      <c r="I43" s="297"/>
      <c r="J43" s="65" t="s">
        <v>111</v>
      </c>
      <c r="K43" s="61" t="s">
        <v>100</v>
      </c>
      <c r="L43" s="62" t="s">
        <v>28</v>
      </c>
      <c r="M43" s="63">
        <v>17641505000</v>
      </c>
    </row>
    <row r="44" spans="1:25" ht="45" x14ac:dyDescent="0.25">
      <c r="A44" s="339"/>
      <c r="B44" s="187"/>
      <c r="C44" s="187"/>
      <c r="D44" s="320"/>
      <c r="E44" s="343"/>
      <c r="F44" s="201"/>
      <c r="G44" s="189"/>
      <c r="H44" s="119" t="s">
        <v>105</v>
      </c>
      <c r="I44" s="119" t="s">
        <v>105</v>
      </c>
      <c r="J44" s="58" t="s">
        <v>112</v>
      </c>
      <c r="K44" s="58" t="s">
        <v>100</v>
      </c>
      <c r="L44" s="59" t="s">
        <v>58</v>
      </c>
      <c r="M44" s="60">
        <v>19600000000</v>
      </c>
    </row>
    <row r="45" spans="1:25" ht="135" customHeight="1" x14ac:dyDescent="0.25">
      <c r="A45" s="339"/>
      <c r="B45" s="187"/>
      <c r="C45" s="187"/>
      <c r="D45" s="320"/>
      <c r="E45" s="344" t="s">
        <v>104</v>
      </c>
      <c r="F45" s="202">
        <v>9916440000</v>
      </c>
      <c r="G45" s="190" t="s">
        <v>343</v>
      </c>
      <c r="H45" s="344" t="s">
        <v>106</v>
      </c>
      <c r="I45" s="149" t="s">
        <v>372</v>
      </c>
      <c r="J45" s="58" t="s">
        <v>113</v>
      </c>
      <c r="K45" s="58" t="s">
        <v>101</v>
      </c>
      <c r="L45" s="59" t="s">
        <v>23</v>
      </c>
      <c r="M45" s="66">
        <v>411540000</v>
      </c>
    </row>
    <row r="46" spans="1:25" ht="30" x14ac:dyDescent="0.25">
      <c r="A46" s="339"/>
      <c r="B46" s="187"/>
      <c r="C46" s="187"/>
      <c r="D46" s="320"/>
      <c r="E46" s="343"/>
      <c r="F46" s="203"/>
      <c r="G46" s="191"/>
      <c r="H46" s="343"/>
      <c r="I46" s="370" t="s">
        <v>108</v>
      </c>
      <c r="J46" s="65" t="s">
        <v>114</v>
      </c>
      <c r="K46" s="61" t="s">
        <v>100</v>
      </c>
      <c r="L46" s="62" t="s">
        <v>28</v>
      </c>
      <c r="M46" s="67">
        <v>2500000000</v>
      </c>
    </row>
    <row r="47" spans="1:25" ht="45" x14ac:dyDescent="0.25">
      <c r="A47" s="339"/>
      <c r="B47" s="187"/>
      <c r="C47" s="187"/>
      <c r="D47" s="320"/>
      <c r="E47" s="343"/>
      <c r="F47" s="203"/>
      <c r="G47" s="191"/>
      <c r="H47" s="343"/>
      <c r="I47" s="297"/>
      <c r="J47" s="64" t="s">
        <v>115</v>
      </c>
      <c r="K47" s="61" t="s">
        <v>100</v>
      </c>
      <c r="L47" s="62" t="s">
        <v>28</v>
      </c>
      <c r="M47" s="67">
        <v>1254900000</v>
      </c>
    </row>
    <row r="48" spans="1:25" ht="60" x14ac:dyDescent="0.25">
      <c r="A48" s="339"/>
      <c r="B48" s="187"/>
      <c r="C48" s="187"/>
      <c r="D48" s="320"/>
      <c r="E48" s="343"/>
      <c r="F48" s="203"/>
      <c r="G48" s="191"/>
      <c r="H48" s="343"/>
      <c r="I48" s="152" t="s">
        <v>107</v>
      </c>
      <c r="J48" s="65" t="s">
        <v>116</v>
      </c>
      <c r="K48" s="61" t="s">
        <v>100</v>
      </c>
      <c r="L48" s="62" t="s">
        <v>28</v>
      </c>
      <c r="M48" s="67">
        <v>5750000000</v>
      </c>
      <c r="Y48" s="153"/>
    </row>
    <row r="49" spans="1:25" ht="75" customHeight="1" x14ac:dyDescent="0.25">
      <c r="A49" s="319" t="s">
        <v>117</v>
      </c>
      <c r="B49" s="192" t="s">
        <v>344</v>
      </c>
      <c r="C49" s="192" t="s">
        <v>340</v>
      </c>
      <c r="D49" s="347">
        <f>SUM(M49:M60)</f>
        <v>23384831009</v>
      </c>
      <c r="E49" s="345" t="s">
        <v>118</v>
      </c>
      <c r="F49" s="204">
        <v>3206897844</v>
      </c>
      <c r="G49" s="194" t="s">
        <v>346</v>
      </c>
      <c r="H49" s="307" t="s">
        <v>373</v>
      </c>
      <c r="I49" s="299" t="s">
        <v>374</v>
      </c>
      <c r="J49" s="53" t="s">
        <v>122</v>
      </c>
      <c r="K49" s="53" t="s">
        <v>129</v>
      </c>
      <c r="L49" s="68" t="s">
        <v>28</v>
      </c>
      <c r="M49" s="69">
        <v>978897844</v>
      </c>
    </row>
    <row r="50" spans="1:25" x14ac:dyDescent="0.25">
      <c r="A50" s="290"/>
      <c r="B50" s="193"/>
      <c r="C50" s="193"/>
      <c r="D50" s="347"/>
      <c r="E50" s="346"/>
      <c r="F50" s="205"/>
      <c r="G50" s="195"/>
      <c r="H50" s="290"/>
      <c r="I50" s="300"/>
      <c r="J50" s="289" t="s">
        <v>123</v>
      </c>
      <c r="K50" s="289" t="s">
        <v>130</v>
      </c>
      <c r="L50" s="298" t="s">
        <v>23</v>
      </c>
      <c r="M50" s="287">
        <v>286000000</v>
      </c>
    </row>
    <row r="51" spans="1:25" x14ac:dyDescent="0.25">
      <c r="A51" s="290"/>
      <c r="B51" s="193"/>
      <c r="C51" s="193"/>
      <c r="D51" s="347"/>
      <c r="E51" s="346"/>
      <c r="F51" s="205"/>
      <c r="G51" s="195"/>
      <c r="H51" s="290"/>
      <c r="I51" s="300"/>
      <c r="J51" s="290"/>
      <c r="K51" s="290"/>
      <c r="L51" s="292"/>
      <c r="M51" s="288"/>
    </row>
    <row r="52" spans="1:25" ht="60" x14ac:dyDescent="0.25">
      <c r="A52" s="290"/>
      <c r="B52" s="193"/>
      <c r="C52" s="193"/>
      <c r="D52" s="347"/>
      <c r="E52" s="346"/>
      <c r="F52" s="205"/>
      <c r="G52" s="195"/>
      <c r="H52" s="290"/>
      <c r="I52" s="151"/>
      <c r="J52" s="53" t="s">
        <v>124</v>
      </c>
      <c r="K52" s="53" t="s">
        <v>100</v>
      </c>
      <c r="L52" s="150" t="s">
        <v>58</v>
      </c>
      <c r="M52" s="69">
        <v>1641300000</v>
      </c>
    </row>
    <row r="53" spans="1:25" ht="135" x14ac:dyDescent="0.25">
      <c r="A53" s="290"/>
      <c r="B53" s="193"/>
      <c r="C53" s="193"/>
      <c r="D53" s="347"/>
      <c r="E53" s="346"/>
      <c r="F53" s="205"/>
      <c r="G53" s="195"/>
      <c r="H53" s="290"/>
      <c r="I53" s="301" t="s">
        <v>120</v>
      </c>
      <c r="J53" s="53" t="s">
        <v>125</v>
      </c>
      <c r="K53" s="53" t="s">
        <v>101</v>
      </c>
      <c r="L53" s="70" t="s">
        <v>23</v>
      </c>
      <c r="M53" s="69">
        <v>250690000</v>
      </c>
    </row>
    <row r="54" spans="1:25" x14ac:dyDescent="0.25">
      <c r="A54" s="290"/>
      <c r="B54" s="193"/>
      <c r="C54" s="193"/>
      <c r="D54" s="347"/>
      <c r="E54" s="346"/>
      <c r="F54" s="205"/>
      <c r="G54" s="195"/>
      <c r="H54" s="290"/>
      <c r="I54" s="300"/>
      <c r="J54" s="53" t="s">
        <v>82</v>
      </c>
      <c r="K54" s="53" t="s">
        <v>131</v>
      </c>
      <c r="L54" s="70" t="s">
        <v>23</v>
      </c>
      <c r="M54" s="69">
        <v>36674000</v>
      </c>
    </row>
    <row r="55" spans="1:25" x14ac:dyDescent="0.25">
      <c r="A55" s="290"/>
      <c r="B55" s="193"/>
      <c r="C55" s="193"/>
      <c r="D55" s="347"/>
      <c r="E55" s="346"/>
      <c r="F55" s="206"/>
      <c r="G55" s="196"/>
      <c r="H55" s="290"/>
      <c r="I55" s="302"/>
      <c r="J55" s="53" t="s">
        <v>84</v>
      </c>
      <c r="K55" s="53" t="s">
        <v>131</v>
      </c>
      <c r="L55" s="70" t="s">
        <v>23</v>
      </c>
      <c r="M55" s="69">
        <v>13336000</v>
      </c>
    </row>
    <row r="56" spans="1:25" ht="165" customHeight="1" x14ac:dyDescent="0.25">
      <c r="A56" s="290"/>
      <c r="B56" s="193"/>
      <c r="C56" s="193"/>
      <c r="D56" s="347"/>
      <c r="E56" s="348" t="s">
        <v>119</v>
      </c>
      <c r="F56" s="204">
        <v>20177933156</v>
      </c>
      <c r="G56" s="194" t="s">
        <v>347</v>
      </c>
      <c r="H56" s="307" t="s">
        <v>375</v>
      </c>
      <c r="I56" s="301" t="s">
        <v>121</v>
      </c>
      <c r="J56" s="289" t="s">
        <v>126</v>
      </c>
      <c r="K56" s="289" t="s">
        <v>130</v>
      </c>
      <c r="L56" s="291" t="s">
        <v>23</v>
      </c>
      <c r="M56" s="293">
        <v>83754296</v>
      </c>
    </row>
    <row r="57" spans="1:25" x14ac:dyDescent="0.25">
      <c r="A57" s="290"/>
      <c r="B57" s="193"/>
      <c r="C57" s="193"/>
      <c r="D57" s="347"/>
      <c r="E57" s="290"/>
      <c r="F57" s="207"/>
      <c r="G57" s="195"/>
      <c r="H57" s="290"/>
      <c r="I57" s="300"/>
      <c r="J57" s="290"/>
      <c r="K57" s="290"/>
      <c r="L57" s="292"/>
      <c r="M57" s="288"/>
    </row>
    <row r="58" spans="1:25" x14ac:dyDescent="0.25">
      <c r="A58" s="290"/>
      <c r="B58" s="193"/>
      <c r="C58" s="193"/>
      <c r="D58" s="347"/>
      <c r="E58" s="290"/>
      <c r="F58" s="207"/>
      <c r="G58" s="195"/>
      <c r="H58" s="290"/>
      <c r="I58" s="302"/>
      <c r="J58" s="290"/>
      <c r="K58" s="290"/>
      <c r="L58" s="292"/>
      <c r="M58" s="288"/>
    </row>
    <row r="59" spans="1:25" ht="90" customHeight="1" x14ac:dyDescent="0.25">
      <c r="A59" s="290"/>
      <c r="B59" s="193"/>
      <c r="C59" s="193"/>
      <c r="D59" s="347"/>
      <c r="E59" s="290"/>
      <c r="F59" s="207"/>
      <c r="G59" s="195"/>
      <c r="H59" s="307" t="s">
        <v>376</v>
      </c>
      <c r="I59" s="299" t="s">
        <v>377</v>
      </c>
      <c r="J59" s="53" t="s">
        <v>127</v>
      </c>
      <c r="K59" s="53" t="s">
        <v>132</v>
      </c>
      <c r="L59" s="54" t="s">
        <v>28</v>
      </c>
      <c r="M59" s="69">
        <v>19227925000</v>
      </c>
    </row>
    <row r="60" spans="1:25" ht="30" x14ac:dyDescent="0.25">
      <c r="A60" s="290"/>
      <c r="B60" s="193"/>
      <c r="C60" s="193"/>
      <c r="D60" s="347"/>
      <c r="E60" s="290"/>
      <c r="F60" s="207"/>
      <c r="G60" s="195"/>
      <c r="H60" s="290"/>
      <c r="I60" s="300"/>
      <c r="J60" s="53" t="s">
        <v>128</v>
      </c>
      <c r="K60" s="53" t="s">
        <v>133</v>
      </c>
      <c r="L60" s="54" t="s">
        <v>23</v>
      </c>
      <c r="M60" s="69">
        <v>866253869</v>
      </c>
      <c r="Y60" s="153"/>
    </row>
    <row r="61" spans="1:25" ht="116.25" customHeight="1" x14ac:dyDescent="0.25">
      <c r="A61" s="338" t="s">
        <v>134</v>
      </c>
      <c r="B61" s="161" t="s">
        <v>348</v>
      </c>
      <c r="C61" s="163" t="s">
        <v>340</v>
      </c>
      <c r="D61" s="269">
        <f>SUM(M61:M67)</f>
        <v>8311433000</v>
      </c>
      <c r="E61" s="273" t="s">
        <v>228</v>
      </c>
      <c r="F61" s="178">
        <v>841127505</v>
      </c>
      <c r="G61" s="165" t="s">
        <v>349</v>
      </c>
      <c r="H61" s="130" t="s">
        <v>379</v>
      </c>
      <c r="I61" s="144" t="s">
        <v>380</v>
      </c>
      <c r="J61" s="71" t="s">
        <v>381</v>
      </c>
      <c r="K61" s="72" t="s">
        <v>143</v>
      </c>
      <c r="L61" s="73" t="s">
        <v>23</v>
      </c>
      <c r="M61" s="74">
        <v>801752505</v>
      </c>
    </row>
    <row r="62" spans="1:25" ht="108" customHeight="1" x14ac:dyDescent="0.25">
      <c r="A62" s="274"/>
      <c r="B62" s="162"/>
      <c r="C62" s="164"/>
      <c r="D62" s="270"/>
      <c r="E62" s="274"/>
      <c r="F62" s="179"/>
      <c r="G62" s="166"/>
      <c r="H62" s="76" t="s">
        <v>378</v>
      </c>
      <c r="I62" s="117" t="s">
        <v>140</v>
      </c>
      <c r="J62" s="72" t="s">
        <v>147</v>
      </c>
      <c r="K62" s="72" t="s">
        <v>145</v>
      </c>
      <c r="L62" s="73" t="s">
        <v>146</v>
      </c>
      <c r="M62" s="74">
        <v>39375000</v>
      </c>
    </row>
    <row r="63" spans="1:25" ht="45" customHeight="1" x14ac:dyDescent="0.25">
      <c r="A63" s="274"/>
      <c r="B63" s="162"/>
      <c r="C63" s="164"/>
      <c r="D63" s="270"/>
      <c r="E63" s="276" t="s">
        <v>136</v>
      </c>
      <c r="F63" s="178">
        <v>3095118000</v>
      </c>
      <c r="G63" s="165" t="s">
        <v>362</v>
      </c>
      <c r="H63" s="275" t="s">
        <v>137</v>
      </c>
      <c r="I63" s="165" t="s">
        <v>142</v>
      </c>
      <c r="J63" s="273" t="s">
        <v>148</v>
      </c>
      <c r="K63" s="275" t="s">
        <v>130</v>
      </c>
      <c r="L63" s="280" t="s">
        <v>23</v>
      </c>
      <c r="M63" s="267">
        <v>565118000</v>
      </c>
    </row>
    <row r="64" spans="1:25" x14ac:dyDescent="0.25">
      <c r="A64" s="274"/>
      <c r="B64" s="162"/>
      <c r="C64" s="164"/>
      <c r="D64" s="270"/>
      <c r="E64" s="277"/>
      <c r="F64" s="180"/>
      <c r="G64" s="167"/>
      <c r="H64" s="274"/>
      <c r="I64" s="166"/>
      <c r="J64" s="274"/>
      <c r="K64" s="274"/>
      <c r="L64" s="281"/>
      <c r="M64" s="268"/>
    </row>
    <row r="65" spans="1:25" ht="45" customHeight="1" x14ac:dyDescent="0.25">
      <c r="A65" s="274"/>
      <c r="B65" s="162"/>
      <c r="C65" s="164"/>
      <c r="D65" s="270"/>
      <c r="E65" s="277"/>
      <c r="F65" s="180"/>
      <c r="G65" s="167"/>
      <c r="H65" s="131" t="s">
        <v>138</v>
      </c>
      <c r="I65" s="132" t="s">
        <v>141</v>
      </c>
      <c r="J65" s="72" t="s">
        <v>149</v>
      </c>
      <c r="K65" s="72" t="s">
        <v>150</v>
      </c>
      <c r="L65" s="75" t="s">
        <v>26</v>
      </c>
      <c r="M65" s="77">
        <v>2530000000</v>
      </c>
    </row>
    <row r="66" spans="1:25" ht="108" customHeight="1" x14ac:dyDescent="0.25">
      <c r="A66" s="274"/>
      <c r="B66" s="162"/>
      <c r="C66" s="164"/>
      <c r="D66" s="270"/>
      <c r="E66" s="273" t="s">
        <v>135</v>
      </c>
      <c r="F66" s="178">
        <v>4375187495</v>
      </c>
      <c r="G66" s="165" t="s">
        <v>332</v>
      </c>
      <c r="H66" s="275" t="s">
        <v>139</v>
      </c>
      <c r="I66" s="144" t="s">
        <v>401</v>
      </c>
      <c r="J66" s="157" t="s">
        <v>402</v>
      </c>
      <c r="K66" s="72" t="s">
        <v>100</v>
      </c>
      <c r="L66" s="73" t="s">
        <v>58</v>
      </c>
      <c r="M66" s="78">
        <v>3303783395</v>
      </c>
    </row>
    <row r="67" spans="1:25" ht="105.75" customHeight="1" x14ac:dyDescent="0.25">
      <c r="A67" s="274"/>
      <c r="B67" s="162"/>
      <c r="C67" s="164"/>
      <c r="D67" s="270"/>
      <c r="E67" s="274"/>
      <c r="F67" s="181"/>
      <c r="G67" s="167"/>
      <c r="H67" s="274"/>
      <c r="I67" s="144" t="s">
        <v>398</v>
      </c>
      <c r="J67" s="72" t="s">
        <v>151</v>
      </c>
      <c r="K67" s="72" t="s">
        <v>130</v>
      </c>
      <c r="L67" s="73" t="s">
        <v>23</v>
      </c>
      <c r="M67" s="74">
        <v>1071404100</v>
      </c>
      <c r="Y67" s="153"/>
    </row>
    <row r="68" spans="1:25" ht="99" customHeight="1" x14ac:dyDescent="0.25">
      <c r="A68" s="349" t="s">
        <v>152</v>
      </c>
      <c r="B68" s="168" t="s">
        <v>350</v>
      </c>
      <c r="C68" s="168" t="s">
        <v>340</v>
      </c>
      <c r="D68" s="282">
        <f>SUM(M68:M74)</f>
        <v>4400397000</v>
      </c>
      <c r="E68" s="278" t="s">
        <v>153</v>
      </c>
      <c r="F68" s="182">
        <v>3909097000</v>
      </c>
      <c r="G68" s="171" t="s">
        <v>351</v>
      </c>
      <c r="H68" s="133" t="s">
        <v>157</v>
      </c>
      <c r="I68" s="156" t="s">
        <v>403</v>
      </c>
      <c r="J68" s="141" t="s">
        <v>162</v>
      </c>
      <c r="K68" s="141" t="s">
        <v>100</v>
      </c>
      <c r="L68" s="79" t="s">
        <v>26</v>
      </c>
      <c r="M68" s="80">
        <v>2862827669</v>
      </c>
    </row>
    <row r="69" spans="1:25" ht="109.5" customHeight="1" x14ac:dyDescent="0.25">
      <c r="A69" s="349"/>
      <c r="B69" s="169"/>
      <c r="C69" s="169"/>
      <c r="D69" s="283"/>
      <c r="E69" s="279"/>
      <c r="F69" s="183"/>
      <c r="G69" s="172"/>
      <c r="H69" s="133" t="s">
        <v>394</v>
      </c>
      <c r="I69" s="156" t="s">
        <v>395</v>
      </c>
      <c r="J69" s="141" t="s">
        <v>382</v>
      </c>
      <c r="K69" s="81" t="s">
        <v>130</v>
      </c>
      <c r="L69" s="84" t="s">
        <v>23</v>
      </c>
      <c r="M69" s="83">
        <v>935417268</v>
      </c>
    </row>
    <row r="70" spans="1:25" ht="61.5" customHeight="1" x14ac:dyDescent="0.25">
      <c r="A70" s="349"/>
      <c r="B70" s="169"/>
      <c r="C70" s="169"/>
      <c r="D70" s="283"/>
      <c r="E70" s="279"/>
      <c r="F70" s="183"/>
      <c r="G70" s="172"/>
      <c r="H70" s="133" t="s">
        <v>158</v>
      </c>
      <c r="I70" s="133" t="s">
        <v>396</v>
      </c>
      <c r="J70" s="133" t="s">
        <v>163</v>
      </c>
      <c r="K70" s="81" t="s">
        <v>164</v>
      </c>
      <c r="L70" s="82" t="s">
        <v>165</v>
      </c>
      <c r="M70" s="271">
        <v>110852063</v>
      </c>
    </row>
    <row r="71" spans="1:25" ht="97.5" customHeight="1" x14ac:dyDescent="0.25">
      <c r="A71" s="349"/>
      <c r="B71" s="169"/>
      <c r="C71" s="169"/>
      <c r="D71" s="283"/>
      <c r="E71" s="279"/>
      <c r="F71" s="183"/>
      <c r="G71" s="172"/>
      <c r="H71" s="133" t="s">
        <v>159</v>
      </c>
      <c r="I71" s="145" t="s">
        <v>161</v>
      </c>
      <c r="J71" s="133" t="s">
        <v>397</v>
      </c>
      <c r="K71" s="81" t="s">
        <v>164</v>
      </c>
      <c r="L71" s="82" t="s">
        <v>166</v>
      </c>
      <c r="M71" s="272"/>
    </row>
    <row r="72" spans="1:25" ht="119.25" customHeight="1" x14ac:dyDescent="0.25">
      <c r="A72" s="349"/>
      <c r="B72" s="169"/>
      <c r="C72" s="169"/>
      <c r="D72" s="283"/>
      <c r="E72" s="285" t="s">
        <v>154</v>
      </c>
      <c r="F72" s="182">
        <v>457300000</v>
      </c>
      <c r="G72" s="172"/>
      <c r="H72" s="285" t="s">
        <v>160</v>
      </c>
      <c r="I72" s="141" t="s">
        <v>404</v>
      </c>
      <c r="J72" s="141" t="s">
        <v>167</v>
      </c>
      <c r="K72" s="160" t="s">
        <v>409</v>
      </c>
      <c r="L72" s="79" t="s">
        <v>23</v>
      </c>
      <c r="M72" s="80">
        <v>301980000</v>
      </c>
    </row>
    <row r="73" spans="1:25" ht="147.75" customHeight="1" x14ac:dyDescent="0.25">
      <c r="A73" s="349"/>
      <c r="B73" s="169"/>
      <c r="C73" s="169"/>
      <c r="D73" s="283"/>
      <c r="E73" s="286"/>
      <c r="F73" s="184"/>
      <c r="G73" s="172"/>
      <c r="H73" s="286"/>
      <c r="I73" s="133" t="s">
        <v>398</v>
      </c>
      <c r="J73" s="133" t="s">
        <v>399</v>
      </c>
      <c r="K73" s="133" t="s">
        <v>130</v>
      </c>
      <c r="L73" s="85" t="s">
        <v>23</v>
      </c>
      <c r="M73" s="80">
        <v>155320000</v>
      </c>
    </row>
    <row r="74" spans="1:25" ht="76.5" customHeight="1" x14ac:dyDescent="0.25">
      <c r="A74" s="349"/>
      <c r="B74" s="170"/>
      <c r="C74" s="170"/>
      <c r="D74" s="284"/>
      <c r="E74" s="133" t="s">
        <v>155</v>
      </c>
      <c r="F74" s="147">
        <v>34000000</v>
      </c>
      <c r="G74" s="173"/>
      <c r="H74" s="81" t="s">
        <v>405</v>
      </c>
      <c r="I74" s="158" t="s">
        <v>406</v>
      </c>
      <c r="J74" s="133" t="s">
        <v>144</v>
      </c>
      <c r="K74" s="141" t="s">
        <v>145</v>
      </c>
      <c r="L74" s="86" t="s">
        <v>39</v>
      </c>
      <c r="M74" s="87">
        <v>34000000</v>
      </c>
    </row>
    <row r="75" spans="1:25" ht="24.75" customHeight="1" x14ac:dyDescent="0.25">
      <c r="A75" s="372" t="s">
        <v>169</v>
      </c>
      <c r="B75" s="176" t="s">
        <v>353</v>
      </c>
      <c r="C75" s="174" t="s">
        <v>352</v>
      </c>
      <c r="D75" s="373">
        <f>SUM(M75:M81)</f>
        <v>3528000000</v>
      </c>
      <c r="E75" s="372" t="s">
        <v>170</v>
      </c>
      <c r="F75" s="185">
        <v>3528000000</v>
      </c>
      <c r="G75" s="174" t="s">
        <v>354</v>
      </c>
      <c r="H75" s="89"/>
      <c r="I75" s="89"/>
      <c r="J75" s="88"/>
      <c r="K75" s="91"/>
      <c r="L75" s="92"/>
      <c r="M75" s="93"/>
      <c r="N75" s="5"/>
      <c r="O75" s="5"/>
      <c r="P75" s="5"/>
      <c r="Q75" s="5"/>
      <c r="R75" s="5"/>
      <c r="S75" s="5"/>
      <c r="T75" s="5"/>
      <c r="U75" s="5"/>
      <c r="V75" s="5"/>
      <c r="W75" s="5"/>
      <c r="X75" s="5"/>
      <c r="Y75" s="5"/>
    </row>
    <row r="76" spans="1:25" ht="75" x14ac:dyDescent="0.25">
      <c r="A76" s="372"/>
      <c r="B76" s="177"/>
      <c r="C76" s="175"/>
      <c r="D76" s="374"/>
      <c r="E76" s="372"/>
      <c r="F76" s="186"/>
      <c r="G76" s="175"/>
      <c r="H76" s="134" t="s">
        <v>383</v>
      </c>
      <c r="I76" s="89" t="s">
        <v>178</v>
      </c>
      <c r="J76" s="88" t="s">
        <v>181</v>
      </c>
      <c r="K76" s="91" t="s">
        <v>408</v>
      </c>
      <c r="L76" s="92" t="s">
        <v>23</v>
      </c>
      <c r="M76" s="93">
        <v>1727115000</v>
      </c>
      <c r="N76" s="5"/>
      <c r="O76" s="5"/>
      <c r="P76" s="5"/>
      <c r="Q76" s="5"/>
      <c r="R76" s="5"/>
      <c r="S76" s="5"/>
      <c r="T76" s="5"/>
      <c r="U76" s="5"/>
      <c r="V76" s="5"/>
      <c r="W76" s="5"/>
      <c r="X76" s="5"/>
      <c r="Y76" s="5"/>
    </row>
    <row r="77" spans="1:25" ht="45" x14ac:dyDescent="0.25">
      <c r="A77" s="372"/>
      <c r="B77" s="177"/>
      <c r="C77" s="175"/>
      <c r="D77" s="374"/>
      <c r="E77" s="372"/>
      <c r="F77" s="186"/>
      <c r="G77" s="175"/>
      <c r="H77" s="123" t="s">
        <v>171</v>
      </c>
      <c r="I77" s="123" t="s">
        <v>172</v>
      </c>
      <c r="J77" s="134" t="s">
        <v>173</v>
      </c>
      <c r="K77" s="91" t="s">
        <v>182</v>
      </c>
      <c r="L77" s="92" t="s">
        <v>48</v>
      </c>
      <c r="M77" s="94">
        <v>551703040</v>
      </c>
      <c r="N77" s="5"/>
      <c r="O77" s="5"/>
      <c r="P77" s="5"/>
      <c r="Q77" s="5"/>
      <c r="R77" s="5"/>
      <c r="S77" s="5"/>
      <c r="T77" s="5"/>
      <c r="U77" s="5"/>
      <c r="V77" s="5"/>
      <c r="W77" s="5"/>
      <c r="X77" s="5"/>
      <c r="Y77" s="5"/>
    </row>
    <row r="78" spans="1:25" ht="45" x14ac:dyDescent="0.25">
      <c r="A78" s="372"/>
      <c r="B78" s="177"/>
      <c r="C78" s="175"/>
      <c r="D78" s="374"/>
      <c r="E78" s="372"/>
      <c r="F78" s="186"/>
      <c r="G78" s="175"/>
      <c r="H78" s="123" t="s">
        <v>171</v>
      </c>
      <c r="I78" s="123" t="s">
        <v>172</v>
      </c>
      <c r="J78" s="134" t="s">
        <v>174</v>
      </c>
      <c r="K78" s="88" t="s">
        <v>176</v>
      </c>
      <c r="L78" s="95" t="s">
        <v>23</v>
      </c>
      <c r="M78" s="93">
        <v>15000000</v>
      </c>
      <c r="N78" s="5"/>
      <c r="O78" s="5"/>
      <c r="P78" s="5"/>
      <c r="Q78" s="5"/>
      <c r="R78" s="5"/>
      <c r="S78" s="5"/>
      <c r="T78" s="5"/>
      <c r="U78" s="5"/>
      <c r="V78" s="5"/>
      <c r="W78" s="5"/>
      <c r="X78" s="5"/>
      <c r="Y78" s="5"/>
    </row>
    <row r="79" spans="1:25" ht="45" x14ac:dyDescent="0.25">
      <c r="A79" s="372"/>
      <c r="B79" s="177"/>
      <c r="C79" s="175"/>
      <c r="D79" s="374"/>
      <c r="E79" s="372"/>
      <c r="F79" s="186"/>
      <c r="G79" s="175"/>
      <c r="H79" s="123" t="s">
        <v>171</v>
      </c>
      <c r="I79" s="123" t="s">
        <v>172</v>
      </c>
      <c r="J79" s="134" t="s">
        <v>175</v>
      </c>
      <c r="K79" s="88" t="s">
        <v>177</v>
      </c>
      <c r="L79" s="92" t="s">
        <v>23</v>
      </c>
      <c r="M79" s="94">
        <v>34181960</v>
      </c>
      <c r="N79" s="5"/>
      <c r="O79" s="5"/>
      <c r="P79" s="5"/>
      <c r="Q79" s="5"/>
      <c r="R79" s="5"/>
      <c r="S79" s="5"/>
      <c r="T79" s="5"/>
      <c r="U79" s="5"/>
      <c r="V79" s="5"/>
      <c r="W79" s="5"/>
      <c r="X79" s="5"/>
      <c r="Y79" s="5"/>
    </row>
    <row r="80" spans="1:25" ht="150" x14ac:dyDescent="0.25">
      <c r="A80" s="372"/>
      <c r="B80" s="177"/>
      <c r="C80" s="175"/>
      <c r="D80" s="374"/>
      <c r="E80" s="372"/>
      <c r="F80" s="186"/>
      <c r="G80" s="175"/>
      <c r="H80" s="124" t="s">
        <v>179</v>
      </c>
      <c r="I80" s="124" t="s">
        <v>180</v>
      </c>
      <c r="J80" s="134" t="s">
        <v>183</v>
      </c>
      <c r="K80" s="88" t="s">
        <v>184</v>
      </c>
      <c r="L80" s="92">
        <v>0</v>
      </c>
      <c r="M80" s="90">
        <v>105131369</v>
      </c>
      <c r="N80" s="5"/>
      <c r="O80" s="5"/>
      <c r="P80" s="5"/>
      <c r="Q80" s="5"/>
      <c r="R80" s="5"/>
      <c r="S80" s="5"/>
      <c r="T80" s="5"/>
      <c r="U80" s="5"/>
      <c r="V80" s="5"/>
      <c r="W80" s="5"/>
      <c r="X80" s="5"/>
      <c r="Y80" s="5"/>
    </row>
    <row r="81" spans="1:25" ht="135" x14ac:dyDescent="0.25">
      <c r="A81" s="372"/>
      <c r="B81" s="177"/>
      <c r="C81" s="175"/>
      <c r="D81" s="374"/>
      <c r="E81" s="372"/>
      <c r="F81" s="186"/>
      <c r="G81" s="175"/>
      <c r="H81" s="124" t="s">
        <v>179</v>
      </c>
      <c r="I81" s="124" t="s">
        <v>180</v>
      </c>
      <c r="J81" s="135" t="s">
        <v>185</v>
      </c>
      <c r="K81" s="88" t="s">
        <v>186</v>
      </c>
      <c r="L81" s="92" t="s">
        <v>28</v>
      </c>
      <c r="M81" s="93">
        <v>1094868631</v>
      </c>
      <c r="N81" s="5"/>
      <c r="O81" s="5"/>
      <c r="P81" s="5"/>
      <c r="Q81" s="5"/>
      <c r="R81" s="5"/>
      <c r="S81" s="5"/>
      <c r="T81" s="5"/>
      <c r="U81" s="5"/>
      <c r="V81" s="5"/>
      <c r="W81" s="5"/>
      <c r="X81" s="5"/>
      <c r="Y81" s="5"/>
    </row>
    <row r="82" spans="1:25" ht="30" customHeight="1" x14ac:dyDescent="0.25">
      <c r="A82" s="375" t="s">
        <v>229</v>
      </c>
      <c r="B82" s="330" t="s">
        <v>355</v>
      </c>
      <c r="C82" s="330" t="s">
        <v>356</v>
      </c>
      <c r="D82" s="371">
        <f>SUM(M82:M98)</f>
        <v>10647530000</v>
      </c>
      <c r="E82" s="334" t="s">
        <v>187</v>
      </c>
      <c r="F82" s="377">
        <v>10647530000</v>
      </c>
      <c r="G82" s="334" t="s">
        <v>357</v>
      </c>
      <c r="H82" s="330" t="s">
        <v>230</v>
      </c>
      <c r="I82" s="96" t="s">
        <v>188</v>
      </c>
      <c r="J82" s="97" t="s">
        <v>193</v>
      </c>
      <c r="K82" s="98" t="s">
        <v>194</v>
      </c>
      <c r="L82" s="99" t="s">
        <v>36</v>
      </c>
      <c r="M82" s="100">
        <v>200000000</v>
      </c>
    </row>
    <row r="83" spans="1:25" ht="45" x14ac:dyDescent="0.25">
      <c r="A83" s="375"/>
      <c r="B83" s="376"/>
      <c r="C83" s="376"/>
      <c r="D83" s="371"/>
      <c r="E83" s="335"/>
      <c r="F83" s="335"/>
      <c r="G83" s="335"/>
      <c r="H83" s="376"/>
      <c r="I83" s="125" t="s">
        <v>189</v>
      </c>
      <c r="J83" s="102" t="s">
        <v>195</v>
      </c>
      <c r="K83" s="98" t="s">
        <v>196</v>
      </c>
      <c r="L83" s="103" t="s">
        <v>146</v>
      </c>
      <c r="M83" s="104">
        <v>30000000</v>
      </c>
    </row>
    <row r="84" spans="1:25" ht="60" x14ac:dyDescent="0.25">
      <c r="A84" s="375"/>
      <c r="B84" s="376"/>
      <c r="C84" s="376"/>
      <c r="D84" s="371"/>
      <c r="E84" s="335"/>
      <c r="F84" s="335"/>
      <c r="G84" s="335"/>
      <c r="H84" s="376"/>
      <c r="I84" s="128" t="s">
        <v>190</v>
      </c>
      <c r="J84" s="105" t="s">
        <v>197</v>
      </c>
      <c r="K84" s="98" t="s">
        <v>198</v>
      </c>
      <c r="L84" s="106" t="s">
        <v>23</v>
      </c>
      <c r="M84" s="104">
        <v>7002530000</v>
      </c>
    </row>
    <row r="85" spans="1:25" ht="45" x14ac:dyDescent="0.25">
      <c r="A85" s="375"/>
      <c r="B85" s="376"/>
      <c r="C85" s="376"/>
      <c r="D85" s="371"/>
      <c r="E85" s="335"/>
      <c r="F85" s="335"/>
      <c r="G85" s="335"/>
      <c r="H85" s="376"/>
      <c r="I85" s="125" t="s">
        <v>191</v>
      </c>
      <c r="J85" s="105" t="s">
        <v>199</v>
      </c>
      <c r="K85" s="96" t="s">
        <v>196</v>
      </c>
      <c r="L85" s="106" t="s">
        <v>23</v>
      </c>
      <c r="M85" s="108">
        <v>200000000</v>
      </c>
    </row>
    <row r="86" spans="1:25" ht="30" x14ac:dyDescent="0.25">
      <c r="A86" s="375"/>
      <c r="B86" s="376"/>
      <c r="C86" s="376"/>
      <c r="D86" s="371"/>
      <c r="E86" s="335"/>
      <c r="F86" s="335"/>
      <c r="G86" s="335"/>
      <c r="H86" s="376"/>
      <c r="I86" s="376"/>
      <c r="J86" s="105" t="s">
        <v>231</v>
      </c>
      <c r="K86" s="96" t="s">
        <v>232</v>
      </c>
      <c r="L86" s="106" t="s">
        <v>23</v>
      </c>
      <c r="M86" s="108">
        <v>50000000</v>
      </c>
    </row>
    <row r="87" spans="1:25" ht="30" x14ac:dyDescent="0.25">
      <c r="A87" s="375"/>
      <c r="B87" s="376"/>
      <c r="C87" s="376"/>
      <c r="D87" s="371"/>
      <c r="E87" s="335"/>
      <c r="F87" s="335"/>
      <c r="G87" s="335"/>
      <c r="H87" s="376"/>
      <c r="I87" s="331"/>
      <c r="J87" s="105" t="s">
        <v>233</v>
      </c>
      <c r="K87" s="96" t="s">
        <v>232</v>
      </c>
      <c r="L87" s="106" t="s">
        <v>23</v>
      </c>
      <c r="M87" s="108">
        <v>85000000</v>
      </c>
    </row>
    <row r="88" spans="1:25" ht="120" x14ac:dyDescent="0.25">
      <c r="A88" s="375"/>
      <c r="B88" s="376"/>
      <c r="C88" s="376"/>
      <c r="D88" s="371"/>
      <c r="E88" s="335"/>
      <c r="F88" s="335"/>
      <c r="G88" s="335"/>
      <c r="H88" s="376"/>
      <c r="I88" s="330" t="s">
        <v>192</v>
      </c>
      <c r="J88" s="105" t="s">
        <v>200</v>
      </c>
      <c r="K88" s="96" t="s">
        <v>201</v>
      </c>
      <c r="L88" s="106" t="s">
        <v>23</v>
      </c>
      <c r="M88" s="108">
        <v>500000000</v>
      </c>
    </row>
    <row r="89" spans="1:25" ht="104.25" customHeight="1" x14ac:dyDescent="0.25">
      <c r="A89" s="375"/>
      <c r="B89" s="376"/>
      <c r="C89" s="376"/>
      <c r="D89" s="371"/>
      <c r="E89" s="335"/>
      <c r="F89" s="335"/>
      <c r="G89" s="335"/>
      <c r="H89" s="376"/>
      <c r="I89" s="376"/>
      <c r="J89" s="105" t="s">
        <v>202</v>
      </c>
      <c r="K89" s="96" t="s">
        <v>203</v>
      </c>
      <c r="L89" s="106" t="s">
        <v>23</v>
      </c>
      <c r="M89" s="108">
        <v>200000000</v>
      </c>
    </row>
    <row r="90" spans="1:25" ht="45" x14ac:dyDescent="0.25">
      <c r="A90" s="375"/>
      <c r="B90" s="376"/>
      <c r="C90" s="376"/>
      <c r="D90" s="371"/>
      <c r="E90" s="335"/>
      <c r="F90" s="335"/>
      <c r="G90" s="335"/>
      <c r="H90" s="376"/>
      <c r="I90" s="376"/>
      <c r="J90" s="105" t="s">
        <v>205</v>
      </c>
      <c r="K90" s="107" t="s">
        <v>204</v>
      </c>
      <c r="L90" s="106" t="s">
        <v>23</v>
      </c>
      <c r="M90" s="108">
        <v>200000000</v>
      </c>
    </row>
    <row r="91" spans="1:25" ht="45" x14ac:dyDescent="0.25">
      <c r="A91" s="375"/>
      <c r="B91" s="376"/>
      <c r="C91" s="376"/>
      <c r="D91" s="371"/>
      <c r="E91" s="335"/>
      <c r="F91" s="335"/>
      <c r="G91" s="335"/>
      <c r="H91" s="376"/>
      <c r="I91" s="376"/>
      <c r="J91" s="105" t="s">
        <v>206</v>
      </c>
      <c r="K91" s="96" t="s">
        <v>207</v>
      </c>
      <c r="L91" s="106" t="s">
        <v>23</v>
      </c>
      <c r="M91" s="108">
        <v>800000000</v>
      </c>
    </row>
    <row r="92" spans="1:25" ht="30" x14ac:dyDescent="0.25">
      <c r="A92" s="375"/>
      <c r="B92" s="376"/>
      <c r="C92" s="376"/>
      <c r="D92" s="371"/>
      <c r="E92" s="335"/>
      <c r="F92" s="335"/>
      <c r="G92" s="335"/>
      <c r="H92" s="376"/>
      <c r="I92" s="376"/>
      <c r="J92" s="101" t="s">
        <v>208</v>
      </c>
      <c r="K92" s="107" t="s">
        <v>209</v>
      </c>
      <c r="L92" s="106" t="s">
        <v>23</v>
      </c>
      <c r="M92" s="108">
        <v>250000000</v>
      </c>
    </row>
    <row r="93" spans="1:25" x14ac:dyDescent="0.25">
      <c r="A93" s="375"/>
      <c r="B93" s="376"/>
      <c r="C93" s="376"/>
      <c r="D93" s="371"/>
      <c r="E93" s="335"/>
      <c r="F93" s="335"/>
      <c r="G93" s="335"/>
      <c r="H93" s="376"/>
      <c r="I93" s="376"/>
      <c r="J93" s="101" t="s">
        <v>210</v>
      </c>
      <c r="K93" s="107" t="s">
        <v>204</v>
      </c>
      <c r="L93" s="106" t="s">
        <v>23</v>
      </c>
      <c r="M93" s="108">
        <v>30000000</v>
      </c>
    </row>
    <row r="94" spans="1:25" x14ac:dyDescent="0.25">
      <c r="A94" s="375"/>
      <c r="B94" s="376"/>
      <c r="C94" s="376"/>
      <c r="D94" s="371"/>
      <c r="E94" s="335"/>
      <c r="F94" s="335"/>
      <c r="G94" s="335"/>
      <c r="H94" s="376"/>
      <c r="I94" s="376"/>
      <c r="J94" s="101" t="s">
        <v>211</v>
      </c>
      <c r="K94" s="107" t="s">
        <v>194</v>
      </c>
      <c r="L94" s="106" t="s">
        <v>23</v>
      </c>
      <c r="M94" s="108">
        <v>100000000</v>
      </c>
    </row>
    <row r="95" spans="1:25" ht="30" x14ac:dyDescent="0.25">
      <c r="A95" s="375"/>
      <c r="B95" s="376"/>
      <c r="C95" s="376"/>
      <c r="D95" s="371"/>
      <c r="E95" s="335"/>
      <c r="F95" s="335"/>
      <c r="G95" s="335"/>
      <c r="H95" s="376"/>
      <c r="I95" s="376"/>
      <c r="J95" s="105" t="s">
        <v>212</v>
      </c>
      <c r="K95" s="107" t="s">
        <v>194</v>
      </c>
      <c r="L95" s="106" t="s">
        <v>23</v>
      </c>
      <c r="M95" s="108">
        <f>400000000-18529868</f>
        <v>381470132</v>
      </c>
    </row>
    <row r="96" spans="1:25" x14ac:dyDescent="0.25">
      <c r="A96" s="375"/>
      <c r="B96" s="376"/>
      <c r="C96" s="376"/>
      <c r="D96" s="371"/>
      <c r="E96" s="335"/>
      <c r="F96" s="335"/>
      <c r="G96" s="335"/>
      <c r="H96" s="376"/>
      <c r="I96" s="376"/>
      <c r="J96" s="105" t="s">
        <v>213</v>
      </c>
      <c r="K96" s="109" t="s">
        <v>204</v>
      </c>
      <c r="L96" s="106" t="s">
        <v>23</v>
      </c>
      <c r="M96" s="110">
        <v>118529868</v>
      </c>
    </row>
    <row r="97" spans="1:26" ht="15" customHeight="1" x14ac:dyDescent="0.25">
      <c r="A97" s="375"/>
      <c r="B97" s="376"/>
      <c r="C97" s="376"/>
      <c r="D97" s="371"/>
      <c r="E97" s="335"/>
      <c r="F97" s="335"/>
      <c r="G97" s="335"/>
      <c r="H97" s="376"/>
      <c r="I97" s="376"/>
      <c r="J97" s="330" t="s">
        <v>214</v>
      </c>
      <c r="K97" s="332" t="s">
        <v>204</v>
      </c>
      <c r="L97" s="106" t="s">
        <v>23</v>
      </c>
      <c r="M97" s="378">
        <v>500000000</v>
      </c>
    </row>
    <row r="98" spans="1:26" x14ac:dyDescent="0.25">
      <c r="A98" s="375"/>
      <c r="B98" s="376"/>
      <c r="C98" s="376"/>
      <c r="D98" s="371"/>
      <c r="E98" s="335"/>
      <c r="F98" s="335"/>
      <c r="G98" s="335"/>
      <c r="H98" s="376"/>
      <c r="I98" s="331"/>
      <c r="J98" s="331"/>
      <c r="K98" s="333"/>
      <c r="L98" s="106" t="s">
        <v>23</v>
      </c>
      <c r="M98" s="379"/>
    </row>
    <row r="99" spans="1:26" x14ac:dyDescent="0.25">
      <c r="A99" s="364" t="s">
        <v>215</v>
      </c>
      <c r="B99" s="362" t="s">
        <v>358</v>
      </c>
      <c r="C99" s="360" t="s">
        <v>359</v>
      </c>
      <c r="D99" s="358">
        <f>SUM(M99:M100)</f>
        <v>1288000000</v>
      </c>
      <c r="E99" s="336" t="s">
        <v>216</v>
      </c>
      <c r="F99" s="356">
        <v>1288000000</v>
      </c>
      <c r="G99" s="336" t="s">
        <v>357</v>
      </c>
      <c r="H99" s="126"/>
      <c r="I99" s="126"/>
      <c r="J99" s="111"/>
      <c r="K99" s="111"/>
      <c r="L99" s="112"/>
      <c r="M99" s="113"/>
    </row>
    <row r="100" spans="1:26" ht="120" x14ac:dyDescent="0.25">
      <c r="A100" s="365"/>
      <c r="B100" s="363"/>
      <c r="C100" s="361"/>
      <c r="D100" s="359"/>
      <c r="E100" s="337"/>
      <c r="F100" s="357"/>
      <c r="G100" s="337"/>
      <c r="H100" s="129" t="s">
        <v>385</v>
      </c>
      <c r="I100" s="129" t="s">
        <v>400</v>
      </c>
      <c r="J100" s="129" t="s">
        <v>384</v>
      </c>
      <c r="K100" s="114" t="s">
        <v>219</v>
      </c>
      <c r="L100" s="42" t="s">
        <v>23</v>
      </c>
      <c r="M100" s="113">
        <v>1288000000</v>
      </c>
    </row>
    <row r="102" spans="1:26" ht="15.75" x14ac:dyDescent="0.25">
      <c r="D102" s="6">
        <f>SUM(D6:D100)</f>
        <v>164619095009</v>
      </c>
      <c r="F102" s="6">
        <f>SUM(F6:F100)</f>
        <v>164619095000</v>
      </c>
      <c r="M102" s="6">
        <f>SUM(M6:M100)</f>
        <v>164619095009</v>
      </c>
      <c r="Y102" s="6"/>
      <c r="Z102" s="6"/>
    </row>
    <row r="106" spans="1:26" ht="15.75" x14ac:dyDescent="0.25">
      <c r="D106" s="6"/>
    </row>
    <row r="107" spans="1:26" x14ac:dyDescent="0.25">
      <c r="D107" s="3"/>
    </row>
  </sheetData>
  <mergeCells count="187">
    <mergeCell ref="F99:F100"/>
    <mergeCell ref="D99:D100"/>
    <mergeCell ref="C99:C100"/>
    <mergeCell ref="B99:B100"/>
    <mergeCell ref="A99:A100"/>
    <mergeCell ref="H36:H37"/>
    <mergeCell ref="A1:M1"/>
    <mergeCell ref="A2:M2"/>
    <mergeCell ref="I59:I60"/>
    <mergeCell ref="I46:I47"/>
    <mergeCell ref="D82:D98"/>
    <mergeCell ref="A75:A81"/>
    <mergeCell ref="D75:D81"/>
    <mergeCell ref="A82:A98"/>
    <mergeCell ref="E75:E81"/>
    <mergeCell ref="B82:B98"/>
    <mergeCell ref="C82:C98"/>
    <mergeCell ref="F82:F98"/>
    <mergeCell ref="E99:E100"/>
    <mergeCell ref="M97:M98"/>
    <mergeCell ref="E82:E98"/>
    <mergeCell ref="H82:H98"/>
    <mergeCell ref="I86:I87"/>
    <mergeCell ref="I88:I98"/>
    <mergeCell ref="J97:J98"/>
    <mergeCell ref="K97:K98"/>
    <mergeCell ref="G82:G98"/>
    <mergeCell ref="G99:G100"/>
    <mergeCell ref="A61:A67"/>
    <mergeCell ref="A41:A48"/>
    <mergeCell ref="H30:H31"/>
    <mergeCell ref="D38:D40"/>
    <mergeCell ref="E38:E40"/>
    <mergeCell ref="H38:H40"/>
    <mergeCell ref="E41:E44"/>
    <mergeCell ref="E45:E48"/>
    <mergeCell ref="A33:A37"/>
    <mergeCell ref="E49:E55"/>
    <mergeCell ref="H49:H51"/>
    <mergeCell ref="H52:H55"/>
    <mergeCell ref="D49:D60"/>
    <mergeCell ref="E56:E60"/>
    <mergeCell ref="H41:H43"/>
    <mergeCell ref="H45:H48"/>
    <mergeCell ref="A68:A74"/>
    <mergeCell ref="B38:B40"/>
    <mergeCell ref="C38:C40"/>
    <mergeCell ref="G38:G40"/>
    <mergeCell ref="A16:A17"/>
    <mergeCell ref="D16:D17"/>
    <mergeCell ref="E16:E17"/>
    <mergeCell ref="K50:K51"/>
    <mergeCell ref="A18:A27"/>
    <mergeCell ref="A28:A32"/>
    <mergeCell ref="D18:D27"/>
    <mergeCell ref="D28:D32"/>
    <mergeCell ref="E28:E29"/>
    <mergeCell ref="E18:E19"/>
    <mergeCell ref="E20:E27"/>
    <mergeCell ref="K21:K23"/>
    <mergeCell ref="K38:K39"/>
    <mergeCell ref="J38:J39"/>
    <mergeCell ref="A38:A40"/>
    <mergeCell ref="A49:A60"/>
    <mergeCell ref="E30:E32"/>
    <mergeCell ref="D41:D48"/>
    <mergeCell ref="D33:D37"/>
    <mergeCell ref="E33:E34"/>
    <mergeCell ref="E35:E37"/>
    <mergeCell ref="H59:H60"/>
    <mergeCell ref="B16:B17"/>
    <mergeCell ref="C16:C17"/>
    <mergeCell ref="M50:M51"/>
    <mergeCell ref="K56:K58"/>
    <mergeCell ref="L56:L58"/>
    <mergeCell ref="M56:M58"/>
    <mergeCell ref="H26:H27"/>
    <mergeCell ref="H20:H25"/>
    <mergeCell ref="L21:L23"/>
    <mergeCell ref="I42:I43"/>
    <mergeCell ref="L50:L51"/>
    <mergeCell ref="I49:I51"/>
    <mergeCell ref="I53:I55"/>
    <mergeCell ref="I56:I58"/>
    <mergeCell ref="J50:J51"/>
    <mergeCell ref="J56:J58"/>
    <mergeCell ref="M38:M39"/>
    <mergeCell ref="L38:L39"/>
    <mergeCell ref="H56:H58"/>
    <mergeCell ref="M63:M64"/>
    <mergeCell ref="D61:D67"/>
    <mergeCell ref="M70:M71"/>
    <mergeCell ref="E66:E67"/>
    <mergeCell ref="H63:H64"/>
    <mergeCell ref="H66:H67"/>
    <mergeCell ref="I63:I64"/>
    <mergeCell ref="E61:E62"/>
    <mergeCell ref="E63:E65"/>
    <mergeCell ref="K63:K64"/>
    <mergeCell ref="J63:J64"/>
    <mergeCell ref="E68:E71"/>
    <mergeCell ref="L63:L64"/>
    <mergeCell ref="D68:D74"/>
    <mergeCell ref="E72:E73"/>
    <mergeCell ref="H72:H73"/>
    <mergeCell ref="A6:A15"/>
    <mergeCell ref="E6:E13"/>
    <mergeCell ref="H6:H7"/>
    <mergeCell ref="H8:H9"/>
    <mergeCell ref="H10:H11"/>
    <mergeCell ref="D6:D15"/>
    <mergeCell ref="H12:H13"/>
    <mergeCell ref="E14:E15"/>
    <mergeCell ref="H14:H15"/>
    <mergeCell ref="B6:B15"/>
    <mergeCell ref="C6:C15"/>
    <mergeCell ref="M4:M5"/>
    <mergeCell ref="J4:J5"/>
    <mergeCell ref="K4:K5"/>
    <mergeCell ref="L4:L5"/>
    <mergeCell ref="N4:X4"/>
    <mergeCell ref="E4:E5"/>
    <mergeCell ref="A4:A5"/>
    <mergeCell ref="D4:D5"/>
    <mergeCell ref="H4:H5"/>
    <mergeCell ref="I4:I5"/>
    <mergeCell ref="B4:B5"/>
    <mergeCell ref="C4:C5"/>
    <mergeCell ref="G4:G5"/>
    <mergeCell ref="F4:F5"/>
    <mergeCell ref="G16:G17"/>
    <mergeCell ref="G6:G13"/>
    <mergeCell ref="G14:G15"/>
    <mergeCell ref="C18:C27"/>
    <mergeCell ref="G18:G19"/>
    <mergeCell ref="G20:G27"/>
    <mergeCell ref="F6:F13"/>
    <mergeCell ref="F14:F15"/>
    <mergeCell ref="F16:F17"/>
    <mergeCell ref="B18:B19"/>
    <mergeCell ref="B20:B27"/>
    <mergeCell ref="B28:B29"/>
    <mergeCell ref="C28:C32"/>
    <mergeCell ref="G28:G29"/>
    <mergeCell ref="G30:G32"/>
    <mergeCell ref="B30:B32"/>
    <mergeCell ref="C33:C37"/>
    <mergeCell ref="B33:B34"/>
    <mergeCell ref="B35:B37"/>
    <mergeCell ref="G33:G34"/>
    <mergeCell ref="G35:G37"/>
    <mergeCell ref="F18:F19"/>
    <mergeCell ref="F20:F27"/>
    <mergeCell ref="F28:F29"/>
    <mergeCell ref="F30:F32"/>
    <mergeCell ref="F33:F34"/>
    <mergeCell ref="F35:F37"/>
    <mergeCell ref="B41:B48"/>
    <mergeCell ref="C41:C48"/>
    <mergeCell ref="G41:G44"/>
    <mergeCell ref="G45:G48"/>
    <mergeCell ref="B49:B60"/>
    <mergeCell ref="C49:C60"/>
    <mergeCell ref="G49:G55"/>
    <mergeCell ref="G56:G60"/>
    <mergeCell ref="F38:F40"/>
    <mergeCell ref="F41:F44"/>
    <mergeCell ref="F45:F48"/>
    <mergeCell ref="F49:F55"/>
    <mergeCell ref="F56:F60"/>
    <mergeCell ref="B61:B67"/>
    <mergeCell ref="C61:C67"/>
    <mergeCell ref="G61:G62"/>
    <mergeCell ref="G66:G67"/>
    <mergeCell ref="B68:B74"/>
    <mergeCell ref="C68:C74"/>
    <mergeCell ref="G68:G74"/>
    <mergeCell ref="C75:C81"/>
    <mergeCell ref="B75:B81"/>
    <mergeCell ref="G75:G81"/>
    <mergeCell ref="F61:F62"/>
    <mergeCell ref="F63:F65"/>
    <mergeCell ref="G63:G65"/>
    <mergeCell ref="F66:F67"/>
    <mergeCell ref="F68:F71"/>
    <mergeCell ref="F72:F73"/>
    <mergeCell ref="F75:F81"/>
  </mergeCells>
  <pageMargins left="0.70866141732283472" right="0.70866141732283472" top="0.74803149606299213" bottom="0.74803149606299213" header="0.31496062992125984" footer="0.31496062992125984"/>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opLeftCell="A7" workbookViewId="0">
      <selection activeCell="E3" sqref="E3"/>
    </sheetView>
  </sheetViews>
  <sheetFormatPr baseColWidth="10" defaultRowHeight="15" x14ac:dyDescent="0.25"/>
  <cols>
    <col min="2" max="2" width="18.140625" customWidth="1"/>
    <col min="3" max="3" width="44" customWidth="1"/>
  </cols>
  <sheetData>
    <row r="1" spans="1:8" ht="60" x14ac:dyDescent="0.25">
      <c r="A1" s="9" t="s">
        <v>234</v>
      </c>
      <c r="B1" s="10" t="s">
        <v>235</v>
      </c>
      <c r="C1" s="11" t="s">
        <v>236</v>
      </c>
      <c r="D1" s="11" t="s">
        <v>237</v>
      </c>
      <c r="E1" s="11" t="s">
        <v>238</v>
      </c>
      <c r="F1" s="11" t="s">
        <v>239</v>
      </c>
      <c r="G1" s="11" t="s">
        <v>240</v>
      </c>
      <c r="H1" s="11" t="s">
        <v>241</v>
      </c>
    </row>
    <row r="2" spans="1:8" ht="60" x14ac:dyDescent="0.25">
      <c r="A2" s="12" t="s">
        <v>242</v>
      </c>
      <c r="B2" s="13">
        <v>107000000</v>
      </c>
      <c r="C2" s="14" t="s">
        <v>243</v>
      </c>
      <c r="D2" s="14" t="s">
        <v>244</v>
      </c>
      <c r="E2" s="14" t="s">
        <v>245</v>
      </c>
      <c r="F2" s="12">
        <v>5</v>
      </c>
      <c r="G2" s="12">
        <v>11</v>
      </c>
      <c r="H2" s="15">
        <v>44228</v>
      </c>
    </row>
    <row r="3" spans="1:8" ht="90" x14ac:dyDescent="0.25">
      <c r="A3" s="12" t="s">
        <v>246</v>
      </c>
      <c r="B3" s="16">
        <v>222012385</v>
      </c>
      <c r="C3" s="14" t="s">
        <v>247</v>
      </c>
      <c r="D3" s="14" t="s">
        <v>184</v>
      </c>
      <c r="E3" s="14" t="s">
        <v>248</v>
      </c>
      <c r="F3" s="12">
        <v>1</v>
      </c>
      <c r="G3" s="12">
        <v>2</v>
      </c>
      <c r="H3" s="15">
        <v>44206</v>
      </c>
    </row>
    <row r="4" spans="1:8" ht="60" x14ac:dyDescent="0.25">
      <c r="A4" s="12" t="s">
        <v>249</v>
      </c>
      <c r="B4" s="16">
        <f>807546113</f>
        <v>807546113</v>
      </c>
      <c r="C4" s="14" t="s">
        <v>250</v>
      </c>
      <c r="D4" s="14" t="s">
        <v>251</v>
      </c>
      <c r="E4" s="14" t="s">
        <v>248</v>
      </c>
      <c r="F4" s="12">
        <v>1</v>
      </c>
      <c r="G4" s="12">
        <v>9</v>
      </c>
      <c r="H4" s="15">
        <v>44228</v>
      </c>
    </row>
    <row r="5" spans="1:8" ht="75" x14ac:dyDescent="0.25">
      <c r="A5" s="12" t="s">
        <v>252</v>
      </c>
      <c r="B5" s="16">
        <v>428906535</v>
      </c>
      <c r="C5" s="14" t="s">
        <v>253</v>
      </c>
      <c r="D5" s="14" t="s">
        <v>254</v>
      </c>
      <c r="E5" s="14" t="s">
        <v>248</v>
      </c>
      <c r="F5" s="12">
        <v>1</v>
      </c>
      <c r="G5" s="12">
        <v>11</v>
      </c>
      <c r="H5" s="15">
        <v>44228</v>
      </c>
    </row>
    <row r="6" spans="1:8" ht="135" x14ac:dyDescent="0.25">
      <c r="A6" s="12" t="s">
        <v>255</v>
      </c>
      <c r="B6" s="16">
        <v>278839000</v>
      </c>
      <c r="C6" s="14" t="s">
        <v>256</v>
      </c>
      <c r="D6" s="14" t="s">
        <v>257</v>
      </c>
      <c r="E6" s="14" t="s">
        <v>258</v>
      </c>
      <c r="F6" s="12">
        <v>3</v>
      </c>
      <c r="G6" s="12">
        <v>12</v>
      </c>
      <c r="H6" s="15">
        <v>44346</v>
      </c>
    </row>
    <row r="7" spans="1:8" ht="75" x14ac:dyDescent="0.25">
      <c r="A7" s="12" t="s">
        <v>259</v>
      </c>
      <c r="B7" s="16">
        <v>24600000</v>
      </c>
      <c r="C7" s="14" t="s">
        <v>260</v>
      </c>
      <c r="D7" s="14" t="s">
        <v>254</v>
      </c>
      <c r="E7" s="14" t="s">
        <v>261</v>
      </c>
      <c r="F7" s="12">
        <v>1</v>
      </c>
      <c r="G7" s="12">
        <v>6</v>
      </c>
      <c r="H7" s="15">
        <v>44346</v>
      </c>
    </row>
    <row r="8" spans="1:8" ht="90" x14ac:dyDescent="0.25">
      <c r="A8" s="12" t="s">
        <v>262</v>
      </c>
      <c r="B8" s="16">
        <v>35000000</v>
      </c>
      <c r="C8" s="14" t="s">
        <v>263</v>
      </c>
      <c r="D8" s="14" t="s">
        <v>218</v>
      </c>
      <c r="E8" s="14" t="s">
        <v>248</v>
      </c>
      <c r="F8" s="12">
        <v>1</v>
      </c>
      <c r="G8" s="12">
        <v>6</v>
      </c>
      <c r="H8" s="15">
        <v>44255</v>
      </c>
    </row>
    <row r="9" spans="1:8" ht="60" x14ac:dyDescent="0.25">
      <c r="A9" s="12" t="s">
        <v>264</v>
      </c>
      <c r="B9" s="16">
        <v>50000000</v>
      </c>
      <c r="C9" s="14" t="s">
        <v>265</v>
      </c>
      <c r="D9" s="14" t="s">
        <v>266</v>
      </c>
      <c r="E9" s="14" t="s">
        <v>248</v>
      </c>
      <c r="F9" s="12">
        <v>1</v>
      </c>
      <c r="G9" s="12">
        <v>2</v>
      </c>
      <c r="H9" s="15">
        <v>44301</v>
      </c>
    </row>
    <row r="10" spans="1:8" ht="75" x14ac:dyDescent="0.25">
      <c r="A10" s="12" t="s">
        <v>267</v>
      </c>
      <c r="B10" s="16">
        <v>225000000</v>
      </c>
      <c r="C10" s="14" t="s">
        <v>268</v>
      </c>
      <c r="D10" s="14" t="s">
        <v>254</v>
      </c>
      <c r="E10" s="14" t="s">
        <v>248</v>
      </c>
      <c r="F10" s="12">
        <v>1</v>
      </c>
      <c r="G10" s="12">
        <v>12</v>
      </c>
      <c r="H10" s="15">
        <v>44287</v>
      </c>
    </row>
    <row r="11" spans="1:8" ht="90" x14ac:dyDescent="0.25">
      <c r="A11" s="12" t="s">
        <v>269</v>
      </c>
      <c r="B11" s="16">
        <v>235000000</v>
      </c>
      <c r="C11" s="14" t="s">
        <v>270</v>
      </c>
      <c r="D11" s="14" t="s">
        <v>271</v>
      </c>
      <c r="E11" s="14" t="s">
        <v>248</v>
      </c>
      <c r="F11" s="12">
        <v>1</v>
      </c>
      <c r="G11" s="12">
        <v>12</v>
      </c>
      <c r="H11" s="15">
        <v>44317</v>
      </c>
    </row>
    <row r="12" spans="1:8" ht="75" x14ac:dyDescent="0.25">
      <c r="A12" s="12" t="s">
        <v>272</v>
      </c>
      <c r="B12" s="16">
        <v>70000000</v>
      </c>
      <c r="C12" s="14" t="s">
        <v>273</v>
      </c>
      <c r="D12" s="14" t="s">
        <v>254</v>
      </c>
      <c r="E12" s="14" t="s">
        <v>261</v>
      </c>
      <c r="F12" s="12">
        <v>1</v>
      </c>
      <c r="G12" s="12">
        <v>2</v>
      </c>
      <c r="H12" s="15">
        <v>44301</v>
      </c>
    </row>
    <row r="13" spans="1:8" ht="75" x14ac:dyDescent="0.25">
      <c r="A13" s="12" t="s">
        <v>274</v>
      </c>
      <c r="B13" s="16">
        <v>2000000</v>
      </c>
      <c r="C13" s="14" t="s">
        <v>275</v>
      </c>
      <c r="D13" s="14" t="s">
        <v>254</v>
      </c>
      <c r="E13" s="14" t="s">
        <v>248</v>
      </c>
      <c r="F13" s="12">
        <v>1</v>
      </c>
      <c r="G13" s="12">
        <v>2</v>
      </c>
      <c r="H13" s="15">
        <v>44469</v>
      </c>
    </row>
    <row r="14" spans="1:8" ht="60" x14ac:dyDescent="0.25">
      <c r="A14" s="12" t="s">
        <v>276</v>
      </c>
      <c r="B14" s="16">
        <v>25000000</v>
      </c>
      <c r="C14" s="14" t="s">
        <v>277</v>
      </c>
      <c r="D14" s="14" t="s">
        <v>218</v>
      </c>
      <c r="E14" s="14" t="s">
        <v>261</v>
      </c>
      <c r="F14" s="12">
        <v>1</v>
      </c>
      <c r="G14" s="12">
        <v>9</v>
      </c>
      <c r="H14" s="15">
        <v>44228</v>
      </c>
    </row>
    <row r="15" spans="1:8" ht="90" x14ac:dyDescent="0.25">
      <c r="A15" s="12" t="s">
        <v>278</v>
      </c>
      <c r="B15" s="16">
        <v>200000000</v>
      </c>
      <c r="C15" s="14" t="s">
        <v>279</v>
      </c>
      <c r="D15" s="14" t="s">
        <v>280</v>
      </c>
      <c r="E15" s="14" t="s">
        <v>281</v>
      </c>
      <c r="F15" s="12">
        <v>1</v>
      </c>
      <c r="G15" s="12">
        <v>9</v>
      </c>
      <c r="H15" s="15">
        <v>44232</v>
      </c>
    </row>
    <row r="16" spans="1:8" ht="165" x14ac:dyDescent="0.25">
      <c r="A16" s="12" t="s">
        <v>282</v>
      </c>
      <c r="B16" s="16">
        <v>20000000</v>
      </c>
      <c r="C16" s="14" t="s">
        <v>283</v>
      </c>
      <c r="D16" s="14" t="s">
        <v>218</v>
      </c>
      <c r="E16" s="14" t="s">
        <v>284</v>
      </c>
      <c r="F16" s="12">
        <v>1</v>
      </c>
      <c r="G16" s="12">
        <v>9</v>
      </c>
      <c r="H16" s="15">
        <v>44242</v>
      </c>
    </row>
    <row r="17" spans="1:8" ht="75" x14ac:dyDescent="0.25">
      <c r="A17" s="12" t="s">
        <v>285</v>
      </c>
      <c r="B17" s="16">
        <v>150000000</v>
      </c>
      <c r="C17" s="14" t="s">
        <v>286</v>
      </c>
      <c r="D17" s="14" t="s">
        <v>266</v>
      </c>
      <c r="E17" s="14" t="s">
        <v>248</v>
      </c>
      <c r="F17" s="12">
        <v>1</v>
      </c>
      <c r="G17" s="12">
        <v>4</v>
      </c>
      <c r="H17" s="15">
        <v>44247</v>
      </c>
    </row>
    <row r="18" spans="1:8" ht="75" x14ac:dyDescent="0.25">
      <c r="A18" s="12" t="s">
        <v>287</v>
      </c>
      <c r="B18" s="16">
        <v>150000000</v>
      </c>
      <c r="C18" s="14" t="s">
        <v>288</v>
      </c>
      <c r="D18" s="14" t="s">
        <v>280</v>
      </c>
      <c r="E18" s="14" t="s">
        <v>284</v>
      </c>
      <c r="F18" s="12">
        <v>1</v>
      </c>
      <c r="G18" s="12">
        <v>4</v>
      </c>
      <c r="H18" s="15">
        <v>44256</v>
      </c>
    </row>
    <row r="19" spans="1:8" ht="45" x14ac:dyDescent="0.25">
      <c r="A19" s="12" t="s">
        <v>289</v>
      </c>
      <c r="B19" s="16">
        <v>20000000</v>
      </c>
      <c r="C19" s="14" t="s">
        <v>290</v>
      </c>
      <c r="D19" s="14" t="s">
        <v>280</v>
      </c>
      <c r="E19" s="14" t="s">
        <v>281</v>
      </c>
      <c r="F19" s="12">
        <v>1</v>
      </c>
      <c r="G19" s="12">
        <v>2</v>
      </c>
      <c r="H19" s="15">
        <v>44270</v>
      </c>
    </row>
    <row r="20" spans="1:8" ht="60" x14ac:dyDescent="0.25">
      <c r="A20" s="12" t="s">
        <v>291</v>
      </c>
      <c r="B20" s="16">
        <v>80000000</v>
      </c>
      <c r="C20" s="14" t="s">
        <v>292</v>
      </c>
      <c r="D20" s="14" t="s">
        <v>266</v>
      </c>
      <c r="E20" s="14" t="s">
        <v>284</v>
      </c>
      <c r="F20" s="12">
        <v>1</v>
      </c>
      <c r="G20" s="12">
        <v>4</v>
      </c>
      <c r="H20" s="15">
        <v>44287</v>
      </c>
    </row>
    <row r="21" spans="1:8" ht="60" x14ac:dyDescent="0.25">
      <c r="A21" s="12" t="s">
        <v>293</v>
      </c>
      <c r="B21" s="16">
        <v>49400000</v>
      </c>
      <c r="C21" s="14" t="s">
        <v>294</v>
      </c>
      <c r="D21" s="14" t="s">
        <v>271</v>
      </c>
      <c r="E21" s="14" t="s">
        <v>248</v>
      </c>
      <c r="F21" s="12">
        <v>1</v>
      </c>
      <c r="G21" s="12">
        <v>12</v>
      </c>
      <c r="H21" s="15">
        <v>44287</v>
      </c>
    </row>
    <row r="22" spans="1:8" ht="75" x14ac:dyDescent="0.25">
      <c r="A22" s="12" t="s">
        <v>295</v>
      </c>
      <c r="B22" s="16">
        <v>215000000</v>
      </c>
      <c r="C22" s="14" t="s">
        <v>296</v>
      </c>
      <c r="D22" s="14" t="s">
        <v>219</v>
      </c>
      <c r="E22" s="12" t="s">
        <v>248</v>
      </c>
      <c r="F22" s="12">
        <v>1</v>
      </c>
      <c r="G22" s="12">
        <v>11</v>
      </c>
      <c r="H22" s="15">
        <v>44346</v>
      </c>
    </row>
    <row r="23" spans="1:8" ht="75" x14ac:dyDescent="0.25">
      <c r="A23" s="12" t="s">
        <v>297</v>
      </c>
      <c r="B23" s="16">
        <v>150000000</v>
      </c>
      <c r="C23" s="14" t="s">
        <v>298</v>
      </c>
      <c r="D23" s="14" t="s">
        <v>244</v>
      </c>
      <c r="E23" s="14" t="s">
        <v>248</v>
      </c>
      <c r="F23" s="12">
        <v>1</v>
      </c>
      <c r="G23" s="12">
        <v>10</v>
      </c>
      <c r="H23" s="15">
        <v>44228</v>
      </c>
    </row>
    <row r="24" spans="1:8" ht="105" x14ac:dyDescent="0.25">
      <c r="A24" s="12" t="s">
        <v>299</v>
      </c>
      <c r="B24" s="16">
        <v>27000000</v>
      </c>
      <c r="C24" s="14" t="s">
        <v>300</v>
      </c>
      <c r="D24" s="14" t="s">
        <v>280</v>
      </c>
      <c r="E24" s="14" t="s">
        <v>248</v>
      </c>
      <c r="F24" s="12">
        <v>1</v>
      </c>
      <c r="G24" s="12">
        <v>9</v>
      </c>
      <c r="H24" s="15">
        <v>44270</v>
      </c>
    </row>
    <row r="25" spans="1:8" ht="60" x14ac:dyDescent="0.25">
      <c r="A25" s="12" t="s">
        <v>301</v>
      </c>
      <c r="B25" s="16">
        <v>70000000</v>
      </c>
      <c r="C25" s="14" t="s">
        <v>302</v>
      </c>
      <c r="D25" s="14" t="s">
        <v>266</v>
      </c>
      <c r="E25" s="14" t="s">
        <v>281</v>
      </c>
      <c r="F25" s="12">
        <v>1</v>
      </c>
      <c r="G25" s="12">
        <v>2</v>
      </c>
      <c r="H25" s="15">
        <v>44331</v>
      </c>
    </row>
    <row r="26" spans="1:8" ht="45" x14ac:dyDescent="0.25">
      <c r="A26" s="12" t="s">
        <v>303</v>
      </c>
      <c r="B26" s="16">
        <v>5000000</v>
      </c>
      <c r="C26" s="14" t="s">
        <v>304</v>
      </c>
      <c r="D26" s="14" t="s">
        <v>218</v>
      </c>
      <c r="E26" s="14" t="s">
        <v>284</v>
      </c>
      <c r="F26" s="12">
        <v>1</v>
      </c>
      <c r="G26" s="12">
        <v>1</v>
      </c>
      <c r="H26" s="15">
        <v>44409</v>
      </c>
    </row>
    <row r="27" spans="1:8" ht="75" x14ac:dyDescent="0.25">
      <c r="A27" s="12" t="s">
        <v>305</v>
      </c>
      <c r="B27" s="16">
        <v>12734000</v>
      </c>
      <c r="C27" s="14" t="s">
        <v>306</v>
      </c>
      <c r="D27" s="14" t="s">
        <v>254</v>
      </c>
      <c r="E27" s="14" t="s">
        <v>281</v>
      </c>
      <c r="F27" s="12">
        <v>1</v>
      </c>
      <c r="G27" s="12">
        <v>2</v>
      </c>
      <c r="H27" s="15">
        <v>44242</v>
      </c>
    </row>
    <row r="28" spans="1:8" ht="60" x14ac:dyDescent="0.25">
      <c r="A28" s="12" t="s">
        <v>307</v>
      </c>
      <c r="B28" s="16">
        <v>20000000</v>
      </c>
      <c r="C28" s="14" t="s">
        <v>308</v>
      </c>
      <c r="D28" s="14" t="s">
        <v>218</v>
      </c>
      <c r="E28" s="14" t="s">
        <v>281</v>
      </c>
      <c r="F28" s="12">
        <v>1</v>
      </c>
      <c r="G28" s="12">
        <v>2</v>
      </c>
      <c r="H28" s="15">
        <v>44242</v>
      </c>
    </row>
    <row r="29" spans="1:8" ht="45" x14ac:dyDescent="0.25">
      <c r="A29" s="12" t="s">
        <v>309</v>
      </c>
      <c r="B29" s="16">
        <v>2500000</v>
      </c>
      <c r="C29" s="14" t="s">
        <v>310</v>
      </c>
      <c r="D29" s="14" t="s">
        <v>218</v>
      </c>
      <c r="E29" s="14" t="s">
        <v>281</v>
      </c>
      <c r="F29" s="12">
        <v>1</v>
      </c>
      <c r="G29" s="12">
        <v>1</v>
      </c>
      <c r="H29" s="15">
        <v>44242</v>
      </c>
    </row>
    <row r="30" spans="1:8" x14ac:dyDescent="0.25">
      <c r="A30" s="17" t="s">
        <v>311</v>
      </c>
      <c r="B30" s="18">
        <f>4777828525-96136442</f>
        <v>4681692083</v>
      </c>
      <c r="C30" s="19"/>
      <c r="D30" s="20"/>
      <c r="E30" s="20"/>
      <c r="F30" s="21"/>
      <c r="G30" s="17"/>
      <c r="H30" s="17"/>
    </row>
    <row r="31" spans="1:8" ht="90" x14ac:dyDescent="0.25">
      <c r="A31" s="17" t="s">
        <v>249</v>
      </c>
      <c r="B31" s="18">
        <f>2*96136442</f>
        <v>192272884</v>
      </c>
      <c r="C31" s="20" t="s">
        <v>312</v>
      </c>
      <c r="D31" s="20" t="s">
        <v>184</v>
      </c>
      <c r="E31" s="20" t="s">
        <v>248</v>
      </c>
      <c r="F31" s="17">
        <v>1</v>
      </c>
      <c r="G31" s="17">
        <v>2</v>
      </c>
      <c r="H31" s="22">
        <v>44530</v>
      </c>
    </row>
    <row r="32" spans="1:8" ht="30" x14ac:dyDescent="0.25">
      <c r="A32" s="17" t="s">
        <v>313</v>
      </c>
      <c r="B32" s="18">
        <v>309500000</v>
      </c>
      <c r="C32" s="20" t="s">
        <v>314</v>
      </c>
      <c r="D32" s="20" t="s">
        <v>315</v>
      </c>
      <c r="E32" s="20"/>
      <c r="F32" s="17"/>
      <c r="G32" s="17"/>
      <c r="H32" s="17"/>
    </row>
    <row r="33" spans="1:8" x14ac:dyDescent="0.25">
      <c r="A33" s="17" t="s">
        <v>316</v>
      </c>
      <c r="B33" s="18">
        <v>40030000</v>
      </c>
      <c r="C33" s="20" t="s">
        <v>317</v>
      </c>
      <c r="D33" s="20" t="s">
        <v>318</v>
      </c>
      <c r="E33" s="20"/>
      <c r="F33" s="17"/>
      <c r="G33" s="17"/>
      <c r="H33"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Fto N.5 Prg.Plan de accion </vt:lpstr>
      <vt:lpstr>Funcionamiento</vt:lpstr>
      <vt:lpstr>'Fto N.5 Prg.Plan de accion '!Área_de_impresión</vt:lpstr>
      <vt:lpstr>'Fto N.5 Prg.Plan de accion '!Títulos_a_imprimir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Maria  Reyes Ruiz</dc:creator>
  <cp:lastModifiedBy>Angela Maria Reyes Ruiz</cp:lastModifiedBy>
  <cp:lastPrinted>2016-07-25T15:51:37Z</cp:lastPrinted>
  <dcterms:created xsi:type="dcterms:W3CDTF">2012-08-03T18:39:57Z</dcterms:created>
  <dcterms:modified xsi:type="dcterms:W3CDTF">2021-02-03T23:00:32Z</dcterms:modified>
</cp:coreProperties>
</file>