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ario" sheetId="1" r:id="rId4"/>
    <sheet state="visible" name="Inventario (2)" sheetId="2" r:id="rId5"/>
    <sheet state="visible" name="Inventario (3)" sheetId="3" r:id="rId6"/>
    <sheet state="visible" name="Inventario (4)" sheetId="4" r:id="rId7"/>
    <sheet state="hidden" name="LISTASDESPLE" sheetId="5" r:id="rId8"/>
  </sheets>
  <externalReferences>
    <externalReference r:id="rId9"/>
  </externalReferences>
  <definedNames>
    <definedName name="DIRECCIONES">'[1]TABLAS DE SELECCIÓN'!$F$4:$F$12</definedName>
    <definedName name="FRECCONSULTA">'[1]TABLAS DE SELECCIÓN'!$B$4:$B$8</definedName>
    <definedName name="OBJETINVENTARIO">'[1]TABLAS DE SELECCIÓN'!$D$4:$D$13</definedName>
  </definedNames>
  <calcPr/>
  <extLst>
    <ext uri="GoogleSheetsCustomDataVersion2">
      <go:sheetsCustomData xmlns:go="http://customooxmlschemas.google.com/" r:id="rId10" roundtripDataChecksum="j6MmtcDgJGS3KqNcx2lML40k8Kq3yxHgHLl8ns+xkyc="/>
    </ext>
  </extLst>
</workbook>
</file>

<file path=xl/sharedStrings.xml><?xml version="1.0" encoding="utf-8"?>
<sst xmlns="http://schemas.openxmlformats.org/spreadsheetml/2006/main" count="1026" uniqueCount="205">
  <si>
    <t>Gestión Documental</t>
  </si>
  <si>
    <t>Código:</t>
  </si>
  <si>
    <t>GD-P1-F1</t>
  </si>
  <si>
    <t>Versión:</t>
  </si>
  <si>
    <t>Fecha:</t>
  </si>
  <si>
    <t>30 de abril de 2024</t>
  </si>
  <si>
    <t>Formato Único de Inventario Documental</t>
  </si>
  <si>
    <t>Página:</t>
  </si>
  <si>
    <t>Página 1 de 1</t>
  </si>
  <si>
    <t>Elaborado por:</t>
  </si>
  <si>
    <t>Valeria Eraso Cruz Contratista DGC</t>
  </si>
  <si>
    <t>Revisado por:</t>
  </si>
  <si>
    <t>Gloria Patiño  / Prof. Univ.  SAF</t>
  </si>
  <si>
    <t>Aprobado por:</t>
  </si>
  <si>
    <t>Mauro Rodrigo Palta / Director Gestion Corporativa</t>
  </si>
  <si>
    <t>ENTIDAD REMITENTE</t>
  </si>
  <si>
    <t>SECRETARIA DISTRITAL DE DESARROLLO ECONOMICO</t>
  </si>
  <si>
    <t>OBJETO DEL INVENTARIO</t>
  </si>
  <si>
    <t>REGISTRO DE ENTRADA - ARCHIVO CENTRAL</t>
  </si>
  <si>
    <t>ENTIDAD PRODUCTORA</t>
  </si>
  <si>
    <t>FINALIDAD ESPECÍFICA</t>
  </si>
  <si>
    <t>Fecha</t>
  </si>
  <si>
    <t>No. TRANSFERENCIA</t>
  </si>
  <si>
    <t>UNIDAD ADMINISTRATIVA</t>
  </si>
  <si>
    <t>14000 - Oficina de Control Interno</t>
  </si>
  <si>
    <t>OFICINA PRODUCTORA</t>
  </si>
  <si>
    <t>ACTUALIZACIÓN</t>
  </si>
  <si>
    <t>No. ORDEN</t>
  </si>
  <si>
    <t>OFICINA O CODIGO</t>
  </si>
  <si>
    <t>DESCRIPCIÓN DE LA CARPETA O EXPEDIENTE</t>
  </si>
  <si>
    <t>FECHAS EXTREMAS</t>
  </si>
  <si>
    <t>SOPORTE O FORMATO</t>
  </si>
  <si>
    <t>Estante o Archivador</t>
  </si>
  <si>
    <t>DH</t>
  </si>
  <si>
    <t>V o E</t>
  </si>
  <si>
    <t>FRECUENCIA DE CONSULTA</t>
  </si>
  <si>
    <t>F Q B</t>
  </si>
  <si>
    <t>NOTAS</t>
  </si>
  <si>
    <t>SERIE</t>
  </si>
  <si>
    <t>SUBSERIE O ASUNTO</t>
  </si>
  <si>
    <t>INICIAL</t>
  </si>
  <si>
    <t>FINAL</t>
  </si>
  <si>
    <t>Físico</t>
  </si>
  <si>
    <t>No. De folios</t>
  </si>
  <si>
    <t>Electrónico</t>
  </si>
  <si>
    <t>Caja</t>
  </si>
  <si>
    <t>Carpeta</t>
  </si>
  <si>
    <t>Tomo</t>
  </si>
  <si>
    <t>Otro</t>
  </si>
  <si>
    <t>Ubicación</t>
  </si>
  <si>
    <t>Volumen</t>
  </si>
  <si>
    <t>Tamaño</t>
  </si>
  <si>
    <t>F</t>
  </si>
  <si>
    <t>Q</t>
  </si>
  <si>
    <t>B</t>
  </si>
  <si>
    <t>ACTAS</t>
  </si>
  <si>
    <t>ACTAS 2022 / CICCI</t>
  </si>
  <si>
    <t xml:space="preserve">GESDOC </t>
  </si>
  <si>
    <t>ALTA</t>
  </si>
  <si>
    <t>ACTAS 2023 / CICCI</t>
  </si>
  <si>
    <t>INFORMES A OTROS ORGANISMOS</t>
  </si>
  <si>
    <t>Informe Cumplimiento Directiva Presidencial 002-2022</t>
  </si>
  <si>
    <t>INFORMES DE AUDITORIAS DE CONTROL INTERNO</t>
  </si>
  <si>
    <t>Auditoria Seguimiento Cumplimiento Directiva 008-2021</t>
  </si>
  <si>
    <t>Auditoria Interna GD y GC Conformación de Expedientes 2022</t>
  </si>
  <si>
    <t>Plan Anticorrupción y Atención al Ciudadano PAAC</t>
  </si>
  <si>
    <t>Metas Plan de Desarrollo Distrital PDD</t>
  </si>
  <si>
    <t>Evaluación Independiente SCI</t>
  </si>
  <si>
    <t>Informe de Gestión OCI 2018-2021</t>
  </si>
  <si>
    <t>Evaluación del Sistema de Control Interno Contable</t>
  </si>
  <si>
    <t>Medición Efectividad MECI</t>
  </si>
  <si>
    <t>Austeridad en el Gasto Público</t>
  </si>
  <si>
    <t>Informe de Evaluación por Dependencias SDDE 2021</t>
  </si>
  <si>
    <t>Informe FURAG</t>
  </si>
  <si>
    <t>Informe PQRSD</t>
  </si>
  <si>
    <t>Plan de Mejoramiento Interno</t>
  </si>
  <si>
    <t>Gestión Judicial SIPROJ WEB</t>
  </si>
  <si>
    <t>Informe Ley de Transparencia 1712 de 2014</t>
  </si>
  <si>
    <t>Informe SUIT</t>
  </si>
  <si>
    <t>Servicio a la Ciudadanía</t>
  </si>
  <si>
    <t>Proceso de Participación Ciudadana y Control Social</t>
  </si>
  <si>
    <t>Seguimiento a la Gestión de Riesgos</t>
  </si>
  <si>
    <t>Seguimiento a Contratación Decreto 371-2010</t>
  </si>
  <si>
    <t>Seguimiento SCI ART 5 DECRETO 371-2010</t>
  </si>
  <si>
    <t>Seguimiento y verificación Acción de Repetición</t>
  </si>
  <si>
    <t>Seguimiento a Instrumentos Técnicos</t>
  </si>
  <si>
    <t>Nuevo Marco Normativo Comntable</t>
  </si>
  <si>
    <t xml:space="preserve">Informe de Gestión </t>
  </si>
  <si>
    <t>Programa Anual de Auditoria</t>
  </si>
  <si>
    <t>SIDEAP</t>
  </si>
  <si>
    <t>Informe de Seguimiento al Cumplimiento de la Directiva 008 de 2021</t>
  </si>
  <si>
    <t>Auditoría al Programa Pago por Resultados</t>
  </si>
  <si>
    <t>Informe de Evaluación a la implementación del Programa de Transparencia
y Ética Pública de la SDDE</t>
  </si>
  <si>
    <t>Informe de resultados de Evaluación Independiente del Sistema
de Control Interno</t>
  </si>
  <si>
    <t>Informe de Evaluación a las Medidas de Austeridad en el Gasto Público</t>
  </si>
  <si>
    <t>Informe Estado Plan de Mejoramiento con Contraloría de Bogotá</t>
  </si>
  <si>
    <t>Evaluación institucional de la Gestión por Dependencias 2022</t>
  </si>
  <si>
    <t>Informe de evaluación independiente a la Efectividad del MECI vigencia 2022
Artículo 28 – Decreto 221 de 2023</t>
  </si>
  <si>
    <t xml:space="preserve">Informe de resultados de Evaluación Independiente del Sistema
de Control Interno </t>
  </si>
  <si>
    <t xml:space="preserve">Informe Seguimiento PQRSD </t>
  </si>
  <si>
    <t xml:space="preserve"> Informe de Evaluación Independiente sobre el cumplimiento de la
Directiva Presidencial 002 de 2002</t>
  </si>
  <si>
    <t>Estado del Plan de Mejoramiento Interno</t>
  </si>
  <si>
    <t>Informe Semestral de Seguimiento a Instrumentos Técnicos y
Administrativos que hacen parte del Sistema de Control Interno</t>
  </si>
  <si>
    <t>Informe de seguimiento semestral a la gestión judicial SIPROJ WEB</t>
  </si>
  <si>
    <t>Informe de Seguimiento al cumplimiento de la Ley 1712 de 2014.</t>
  </si>
  <si>
    <t>Informe Final Seguimiento al Registro y Actualización en SIDEAP – SIGEP</t>
  </si>
  <si>
    <t>Informe Seguimiento SUIT OPAS</t>
  </si>
  <si>
    <t>Informe final Seguimiento al Proceso Servicio a la Ciudadanía</t>
  </si>
  <si>
    <t>07/07/203</t>
  </si>
  <si>
    <t xml:space="preserve"> Informe de Seguimiento al proceso de Participación Ciudadana y
Control Social - “Artículo 4° del Decreto 371 de 2010”</t>
  </si>
  <si>
    <t xml:space="preserve">Infomre Seguimiento al Proceso Gestión Contractual </t>
  </si>
  <si>
    <t>Infome Seguimiento al Sistema de Control Interno SDDE_Art 5 Decreto 371-2010</t>
  </si>
  <si>
    <t xml:space="preserve">Informe de Gestión OCI </t>
  </si>
  <si>
    <t xml:space="preserve"> Informe de Seguimiento a la Gestión de Riesgo de la SDDE</t>
  </si>
  <si>
    <t>FURAG</t>
  </si>
  <si>
    <t>Informe Cumplimiento a la Circular Externa 003 de 2023 expedida por el
Archivo General de la Nación.</t>
  </si>
  <si>
    <t xml:space="preserve">PROGRAMAS </t>
  </si>
  <si>
    <t>Programa Anual de Auditoria 2019</t>
  </si>
  <si>
    <t>01/01/20219</t>
  </si>
  <si>
    <t>Programa Anual de Auditoria 2018</t>
  </si>
  <si>
    <t>Plan Anual de Auditoria v3_2022</t>
  </si>
  <si>
    <t>INFORMES DE LEY Y AUDITORIAS DE CONTROL INTERNO</t>
  </si>
  <si>
    <t>ACTAS DE COMITÉ DE COORDINACIÓN CONTROL INTERNO</t>
  </si>
  <si>
    <t>EVALUACIÓN SIPROJ</t>
  </si>
  <si>
    <t>EVALUACIÓN AL PROCESO DE SERVICIO AL CIUDADANO</t>
  </si>
  <si>
    <t>EVALUACIÓN SEMESTRAL A LA ATENCIÓN DE PQRS</t>
  </si>
  <si>
    <t>EVALUACIÓN DE GESTIÓN POR DEPENDENCIAS</t>
  </si>
  <si>
    <t>EVALUACIÓN AUSTERIDAD EN EL GASTO PÚBLICO</t>
  </si>
  <si>
    <t>PLAN DE MEJORAMIENTO INTERNO SDDE 2024</t>
  </si>
  <si>
    <t>PLAN DE MEJORAMIENTO EXTERNO SDDE 2024</t>
  </si>
  <si>
    <t>EVALUACIÓN PTEP</t>
  </si>
  <si>
    <t>SEGUIMIENTO METAS PDD</t>
  </si>
  <si>
    <t>SEGUIMIENTO LEY DE TRANSPARENCIA LEY 1712-2014</t>
  </si>
  <si>
    <t>PARTICIPACIÓN CIUDADANA Y CONTROL SOCIAL</t>
  </si>
  <si>
    <t>MEDICION EFECTIVIDAD MECI</t>
  </si>
  <si>
    <t>EVALUACIÓN ADMINISTRACIÓN RIESGO</t>
  </si>
  <si>
    <t xml:space="preserve">INFORMES A ENTIDADES DE CONTROL Y VIGILANCIA </t>
  </si>
  <si>
    <t>Directiva Presidencial  002 (Derecho Autor)</t>
  </si>
  <si>
    <t xml:space="preserve">ACTAS COMITÉ DE COORDINACIÓN DE CONTROL INTERNO </t>
  </si>
  <si>
    <t>ACTA 1RA SESIÓN CICCI 2024</t>
  </si>
  <si>
    <t>ELABORADO POR:</t>
  </si>
  <si>
    <t>Ginna Rocío Bulla Díaz</t>
  </si>
  <si>
    <t>ENTREGADO POR:</t>
  </si>
  <si>
    <t xml:space="preserve">Rosalba Guzmán Guzmán </t>
  </si>
  <si>
    <t>RECIBIDO POR:</t>
  </si>
  <si>
    <t>CARGO</t>
  </si>
  <si>
    <t>Auxiliar Administrativa 407/20</t>
  </si>
  <si>
    <t xml:space="preserve">Jefe Oficina Control Interno </t>
  </si>
  <si>
    <t>FIRMA</t>
  </si>
  <si>
    <t>LUGAR Y FECHA</t>
  </si>
  <si>
    <t>Bogotá _31-12-2024</t>
  </si>
  <si>
    <t>CONVENCIONES</t>
  </si>
  <si>
    <t>F= Físico</t>
  </si>
  <si>
    <t>DH= Derechos Humanos</t>
  </si>
  <si>
    <t>Q= Químico</t>
  </si>
  <si>
    <t>V o E= Vitales o Esenciales</t>
  </si>
  <si>
    <t>B= Biológico</t>
  </si>
  <si>
    <t>Si este documento se encuentra impreso no se garantiza su vigencia, por lo tanto es Copia No Controlada</t>
  </si>
  <si>
    <t>El usuario al momento de consultarlo debe compararlo con la versión oficial publicada en la Intranet.</t>
  </si>
  <si>
    <t>PE-P1-F3</t>
  </si>
  <si>
    <t>INVENTARIO ESTADO NATURAL</t>
  </si>
  <si>
    <t>10000 - Despacho de Secretaría</t>
  </si>
  <si>
    <t>Bogotá _30-12-2024</t>
  </si>
  <si>
    <t>N/A</t>
  </si>
  <si>
    <t xml:space="preserve">DUPLICADA LA INFORMACIÓN </t>
  </si>
  <si>
    <t xml:space="preserve">INFORMES DE GESTION </t>
  </si>
  <si>
    <t>NA</t>
  </si>
  <si>
    <t>DIGITAL</t>
  </si>
  <si>
    <t>X</t>
  </si>
  <si>
    <t>BAJA</t>
  </si>
  <si>
    <t>Actualización TRD</t>
  </si>
  <si>
    <t>UNIDAD ADMINISTRATIVA Y OFICINA PRODUCTORA</t>
  </si>
  <si>
    <t>11000 - Oficina Asesora de Planeación</t>
  </si>
  <si>
    <t>12000 - Oficina Asesora de Jurídica</t>
  </si>
  <si>
    <t>13000 - Oficina Asesora de Comunicaciones</t>
  </si>
  <si>
    <t>15000 - Oficina de Control Disciplinario Interno</t>
  </si>
  <si>
    <t>20000 - Subsecretaría de Desarrollo Económico</t>
  </si>
  <si>
    <t>30000 - Dirección de Estudios de Desarrollo Económico</t>
  </si>
  <si>
    <t>31000 - Subdirección de Información y Estadísticas</t>
  </si>
  <si>
    <t>40000 - Dirección de Competitividad Bogotá Región</t>
  </si>
  <si>
    <t>32000 - Subdirección de Estudios Estratégicos</t>
  </si>
  <si>
    <t>50000 - Dirección de Desarrollo Empresarial y Empleo</t>
  </si>
  <si>
    <t>60000 - Dirección de Economía Rural y Abastecimiento Alimentario</t>
  </si>
  <si>
    <t>41000 - Subdirección de Innovación y Productividad</t>
  </si>
  <si>
    <t>70000 - Dirección de Gestión Corporativa</t>
  </si>
  <si>
    <t>42000 - Subdirección de Internacionalización</t>
  </si>
  <si>
    <t>51000 - Subdirección de Emprendimiento y Negocios</t>
  </si>
  <si>
    <t>52000 - Subdirección de Empleo y Formación</t>
  </si>
  <si>
    <t>53000 - Subdirección de Financiamiento e Inclusión Financiera</t>
  </si>
  <si>
    <t>54000 - Subdirección de Intermediación, Formalización y Regulación Empresarial</t>
  </si>
  <si>
    <t>61000 - Subdirección de Economía Rural</t>
  </si>
  <si>
    <t>62000 - Subdirección de Abastecimiento Alimentario</t>
  </si>
  <si>
    <t>71000 - Subdirección Administrativa y Financiera</t>
  </si>
  <si>
    <t>72000 - Subdirección de Informática y Sistemas</t>
  </si>
  <si>
    <t>ENTREGA_DE_ARCHIVOS</t>
  </si>
  <si>
    <t>NOVEDAD_DE_PERSONAL</t>
  </si>
  <si>
    <t>TRANSFERENCIA PRIMARIA</t>
  </si>
  <si>
    <t>TRANSFERENCIA SECUNDARIA</t>
  </si>
  <si>
    <t>TRASLADO</t>
  </si>
  <si>
    <t>TERMINACIÓN DE CONTRATO</t>
  </si>
  <si>
    <t>FUSIÓN</t>
  </si>
  <si>
    <t>SUPRESIÓN</t>
  </si>
  <si>
    <t>DESVINCULACIÓN</t>
  </si>
  <si>
    <t>CREACIÓN DEPENDENCIAS</t>
  </si>
  <si>
    <t>MEDIA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</si>
</sst>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Calibri"/>
    </font>
    <font/>
    <font>
      <b/>
      <sz val="14.0"/>
      <color rgb="FF000000"/>
      <name val="Arial"/>
    </font>
    <font>
      <b/>
      <sz val="10.0"/>
      <color rgb="FF000000"/>
      <name val="Arial"/>
    </font>
    <font>
      <b/>
      <sz val="24.0"/>
      <color rgb="FF000000"/>
      <name val="Arial"/>
    </font>
    <font>
      <b/>
      <sz val="11.0"/>
      <color rgb="FF000000"/>
      <name val="Arial"/>
    </font>
    <font>
      <sz val="11.0"/>
      <color theme="1"/>
      <name val="Arial"/>
    </font>
    <font>
      <sz val="10.0"/>
      <color theme="1"/>
      <name val="Arial"/>
    </font>
    <font>
      <b/>
      <sz val="11.0"/>
      <color theme="1"/>
      <name val="Arial"/>
    </font>
    <font>
      <b/>
      <sz val="10.0"/>
      <color theme="1"/>
      <name val="Arial"/>
    </font>
    <font>
      <sz val="10.0"/>
      <color theme="1"/>
      <name val="Times New Roman"/>
    </font>
    <font>
      <sz val="11.0"/>
      <color rgb="FF000000"/>
      <name val="Arial"/>
    </font>
    <font>
      <b/>
      <u/>
      <sz val="11.0"/>
      <color theme="1"/>
      <name val="Calibri"/>
    </font>
    <font>
      <b/>
      <u/>
      <sz val="11.0"/>
      <color theme="1"/>
      <name val="Calibri"/>
    </font>
    <font>
      <b/>
      <sz val="11.0"/>
      <color theme="1"/>
      <name val="Calibri"/>
    </font>
    <font>
      <sz val="12.0"/>
      <color rgb="FF333333"/>
      <name val="Arial"/>
    </font>
    <font>
      <color theme="1"/>
      <name val="Calibri"/>
      <scheme val="minor"/>
    </font>
    <font>
      <b/>
      <sz val="10.0"/>
      <color rgb="FF33333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66FFFF"/>
        <bgColor rgb="FF66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0">
    <border/>
    <border>
      <left style="medium">
        <color rgb="FF000000"/>
      </left>
      <top style="medium">
        <color rgb="FF000000"/>
      </top>
    </border>
    <border>
      <right style="medium">
        <color rgb="FF1E4E79"/>
      </right>
      <top style="medium">
        <color rgb="FF000000"/>
      </top>
    </border>
    <border>
      <left style="medium">
        <color rgb="FF1E4E79"/>
      </left>
      <top style="medium">
        <color rgb="FF000000"/>
      </top>
    </border>
    <border>
      <top style="medium">
        <color rgb="FF000000"/>
      </top>
    </border>
    <border>
      <left style="medium">
        <color rgb="FF1E4E79"/>
      </left>
      <top style="medium">
        <color rgb="FF000000"/>
      </top>
      <bottom style="medium">
        <color rgb="FF1E4E79"/>
      </bottom>
    </border>
    <border>
      <right style="medium">
        <color rgb="FF1E4E79"/>
      </right>
      <top style="medium">
        <color rgb="FF000000"/>
      </top>
      <bottom style="medium">
        <color rgb="FF1E4E79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1E4E79"/>
      </right>
    </border>
    <border>
      <left style="medium">
        <color rgb="FF1E4E79"/>
      </left>
    </border>
    <border>
      <left style="medium">
        <color rgb="FF1E4E79"/>
      </left>
      <top style="medium">
        <color rgb="FF1E4E79"/>
      </top>
      <bottom style="medium">
        <color rgb="FF1E4E79"/>
      </bottom>
    </border>
    <border>
      <right style="medium">
        <color rgb="FF1E4E79"/>
      </right>
      <top style="medium">
        <color rgb="FF1E4E79"/>
      </top>
      <bottom style="medium">
        <color rgb="FF1E4E79"/>
      </bottom>
    </border>
    <border>
      <right style="medium">
        <color rgb="FF000000"/>
      </right>
    </border>
    <border>
      <left style="medium">
        <color rgb="FF1E4E79"/>
      </left>
      <bottom style="medium">
        <color rgb="FF1E4E79"/>
      </bottom>
    </border>
    <border>
      <bottom style="medium">
        <color rgb="FF1E4E79"/>
      </bottom>
    </border>
    <border>
      <right style="medium">
        <color rgb="FF1E4E79"/>
      </right>
      <bottom style="medium">
        <color rgb="FF1E4E79"/>
      </bottom>
    </border>
    <border>
      <left/>
      <top style="medium">
        <color rgb="FF1E4E79"/>
      </top>
      <bottom style="medium">
        <color rgb="FF1E4E79"/>
      </bottom>
    </border>
    <border>
      <left style="medium">
        <color rgb="FF000000"/>
      </left>
      <bottom style="medium">
        <color rgb="FF1E4E79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1E4E79"/>
      </top>
      <bottom style="medium">
        <color rgb="FF1E4E79"/>
      </bottom>
    </border>
    <border>
      <right style="medium">
        <color rgb="FF000000"/>
      </right>
      <bottom style="medium">
        <color rgb="FF1E4E79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medium">
        <color rgb="FF1E4E79"/>
      </top>
      <bottom/>
    </border>
    <border>
      <top style="medium">
        <color rgb="FF1E4E79"/>
      </top>
      <bottom/>
    </border>
    <border>
      <right style="medium">
        <color rgb="FF000000"/>
      </right>
      <top style="medium">
        <color rgb="FF1E4E79"/>
      </top>
      <bottom/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/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medium">
        <color rgb="FF000000"/>
      </right>
      <top style="thin">
        <color rgb="FF000000"/>
      </top>
    </border>
    <border>
      <left/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7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center"/>
    </xf>
    <xf borderId="2" fillId="0" fontId="2" numFmtId="0" xfId="0" applyBorder="1" applyFont="1"/>
    <xf borderId="3" fillId="0" fontId="3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0" fillId="0" fontId="1" numFmtId="0" xfId="0" applyAlignment="1" applyFont="1">
      <alignment vertical="center"/>
    </xf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2" fontId="4" numFmtId="1" xfId="0" applyAlignment="1" applyBorder="1" applyFill="1" applyFont="1" applyNumberForma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1" fillId="0" fontId="4" numFmtId="0" xfId="0" applyAlignment="1" applyBorder="1" applyFont="1">
      <alignment horizontal="center" shrinkToFit="0" vertical="center" wrapText="1"/>
    </xf>
    <xf borderId="11" fillId="0" fontId="4" numFmtId="14" xfId="0" applyAlignment="1" applyBorder="1" applyFont="1" applyNumberForma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7" fillId="2" fontId="4" numFmtId="0" xfId="0" applyAlignment="1" applyBorder="1" applyFont="1">
      <alignment horizontal="center" shrinkToFit="0" vertical="center" wrapText="1"/>
    </xf>
    <xf borderId="11" fillId="2" fontId="4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2" fillId="0" fontId="4" numFmtId="0" xfId="0" applyAlignment="1" applyBorder="1" applyFont="1">
      <alignment horizontal="center" shrinkToFit="0" vertical="center" wrapText="1"/>
    </xf>
    <xf borderId="11" fillId="0" fontId="4" numFmtId="1" xfId="0" applyAlignment="1" applyBorder="1" applyFont="1" applyNumberFormat="1">
      <alignment horizontal="center" shrinkToFit="0" vertical="center" wrapText="1"/>
    </xf>
    <xf borderId="23" fillId="0" fontId="2" numFmtId="0" xfId="0" applyBorder="1" applyFont="1"/>
    <xf borderId="8" fillId="0" fontId="1" numFmtId="0" xfId="0" applyAlignment="1" applyBorder="1" applyFont="1">
      <alignment vertical="center"/>
    </xf>
    <xf borderId="13" fillId="0" fontId="1" numFmtId="0" xfId="0" applyAlignment="1" applyBorder="1" applyFont="1">
      <alignment vertical="center"/>
    </xf>
    <xf borderId="24" fillId="2" fontId="6" numFmtId="0" xfId="0" applyAlignment="1" applyBorder="1" applyFont="1">
      <alignment horizontal="left" shrinkToFit="0" vertical="center" wrapText="1"/>
    </xf>
    <xf borderId="25" fillId="0" fontId="2" numFmtId="0" xfId="0" applyBorder="1" applyFont="1"/>
    <xf borderId="26" fillId="0" fontId="7" numFmtId="0" xfId="0" applyAlignment="1" applyBorder="1" applyFont="1">
      <alignment horizontal="center" vertical="center"/>
    </xf>
    <xf borderId="27" fillId="0" fontId="2" numFmtId="0" xfId="0" applyBorder="1" applyFont="1"/>
    <xf borderId="28" fillId="0" fontId="2" numFmtId="0" xfId="0" applyBorder="1" applyFont="1"/>
    <xf borderId="0" fillId="0" fontId="8" numFmtId="0" xfId="0" applyAlignment="1" applyFont="1">
      <alignment vertical="center"/>
    </xf>
    <xf borderId="24" fillId="2" fontId="6" numFmtId="0" xfId="0" applyAlignment="1" applyBorder="1" applyFont="1">
      <alignment horizontal="center" shrinkToFit="0" vertical="center" wrapText="1"/>
    </xf>
    <xf borderId="29" fillId="2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3" fontId="9" numFmtId="0" xfId="0" applyAlignment="1" applyBorder="1" applyFill="1" applyFont="1">
      <alignment horizontal="left" vertical="center"/>
    </xf>
    <xf borderId="33" fillId="0" fontId="2" numFmtId="0" xfId="0" applyBorder="1" applyFont="1"/>
    <xf borderId="34" fillId="0" fontId="7" numFmtId="0" xfId="0" applyAlignment="1" applyBorder="1" applyFon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2" fillId="0" fontId="9" numFmtId="0" xfId="0" applyAlignment="1" applyBorder="1" applyFont="1">
      <alignment horizontal="center" readingOrder="0" shrinkToFit="0" vertical="center" wrapText="1"/>
    </xf>
    <xf borderId="24" fillId="3" fontId="9" numFmtId="0" xfId="0" applyAlignment="1" applyBorder="1" applyFont="1">
      <alignment horizontal="center" vertical="center"/>
    </xf>
    <xf borderId="37" fillId="3" fontId="10" numFmtId="0" xfId="0" applyAlignment="1" applyBorder="1" applyFont="1">
      <alignment vertical="center"/>
    </xf>
    <xf borderId="32" fillId="2" fontId="6" numFmtId="0" xfId="0" applyAlignment="1" applyBorder="1" applyFont="1">
      <alignment horizontal="left" shrinkToFit="0" vertical="center" wrapText="1"/>
    </xf>
    <xf borderId="34" fillId="0" fontId="7" numFmtId="0" xfId="0" applyAlignment="1" applyBorder="1" applyFont="1">
      <alignment horizontal="center" readingOrder="0" vertical="center"/>
    </xf>
    <xf borderId="32" fillId="2" fontId="6" numFmtId="0" xfId="0" applyAlignment="1" applyBorder="1" applyFont="1">
      <alignment horizontal="center" shrinkToFit="0" vertical="center" wrapText="1"/>
    </xf>
    <xf borderId="38" fillId="0" fontId="8" numFmtId="1" xfId="0" applyAlignment="1" applyBorder="1" applyFont="1" applyNumberFormat="1">
      <alignment horizontal="center" readingOrder="0" vertical="center"/>
    </xf>
    <xf borderId="39" fillId="0" fontId="8" numFmtId="0" xfId="0" applyAlignment="1" applyBorder="1" applyFont="1">
      <alignment horizontal="center" vertical="center"/>
    </xf>
    <xf borderId="40" fillId="0" fontId="8" numFmtId="0" xfId="0" applyAlignment="1" applyBorder="1" applyFont="1">
      <alignment vertical="center"/>
    </xf>
    <xf borderId="41" fillId="3" fontId="9" numFmtId="0" xfId="0" applyAlignment="1" applyBorder="1" applyFont="1">
      <alignment horizontal="left" vertical="center"/>
    </xf>
    <xf borderId="42" fillId="0" fontId="2" numFmtId="0" xfId="0" applyBorder="1" applyFont="1"/>
    <xf borderId="43" fillId="0" fontId="7" numFmtId="0" xfId="0" applyAlignment="1" applyBorder="1" applyFont="1">
      <alignment horizontal="center" vertical="center"/>
    </xf>
    <xf borderId="44" fillId="0" fontId="2" numFmtId="0" xfId="0" applyBorder="1" applyFont="1"/>
    <xf borderId="45" fillId="0" fontId="2" numFmtId="0" xfId="0" applyBorder="1" applyFont="1"/>
    <xf borderId="41" fillId="0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46" fillId="2" fontId="6" numFmtId="0" xfId="0" applyAlignment="1" applyBorder="1" applyFont="1">
      <alignment horizontal="center" shrinkToFit="0" vertical="center" wrapText="1"/>
    </xf>
    <xf borderId="47" fillId="2" fontId="6" numFmtId="0" xfId="0" applyAlignment="1" applyBorder="1" applyFont="1">
      <alignment horizontal="center" shrinkToFit="0" vertical="center" wrapText="1"/>
    </xf>
    <xf borderId="48" fillId="2" fontId="6" numFmtId="0" xfId="0" applyAlignment="1" applyBorder="1" applyFont="1">
      <alignment horizontal="center" shrinkToFit="0" vertical="center" wrapText="1"/>
    </xf>
    <xf borderId="49" fillId="2" fontId="6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50" fillId="0" fontId="2" numFmtId="0" xfId="0" applyBorder="1" applyFont="1"/>
    <xf borderId="51" fillId="0" fontId="2" numFmtId="0" xfId="0" applyBorder="1" applyFont="1"/>
    <xf borderId="52" fillId="2" fontId="6" numFmtId="0" xfId="0" applyAlignment="1" applyBorder="1" applyFont="1">
      <alignment horizontal="center" shrinkToFit="0" vertical="center" wrapText="1"/>
    </xf>
    <xf borderId="53" fillId="2" fontId="6" numFmtId="0" xfId="0" applyAlignment="1" applyBorder="1" applyFont="1">
      <alignment horizontal="center" shrinkToFit="0" vertical="center" wrapText="1"/>
    </xf>
    <xf borderId="54" fillId="2" fontId="6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0" fontId="2" numFmtId="0" xfId="0" applyBorder="1" applyFont="1"/>
    <xf borderId="52" fillId="2" fontId="4" numFmtId="0" xfId="0" applyAlignment="1" applyBorder="1" applyFont="1">
      <alignment horizontal="center" shrinkToFit="0" vertical="center" wrapText="1"/>
    </xf>
    <xf borderId="54" fillId="2" fontId="4" numFmtId="0" xfId="0" applyAlignment="1" applyBorder="1" applyFont="1">
      <alignment horizontal="center" shrinkToFit="0" vertical="center" wrapText="1"/>
    </xf>
    <xf borderId="63" fillId="0" fontId="2" numFmtId="0" xfId="0" applyBorder="1" applyFont="1"/>
    <xf borderId="53" fillId="2" fontId="4" numFmtId="0" xfId="0" applyAlignment="1" applyBorder="1" applyFont="1">
      <alignment horizontal="center" shrinkToFit="0" vertical="center" wrapText="1"/>
    </xf>
    <xf borderId="64" fillId="0" fontId="2" numFmtId="0" xfId="0" applyBorder="1" applyFont="1"/>
    <xf borderId="65" fillId="0" fontId="8" numFmtId="0" xfId="0" applyAlignment="1" applyBorder="1" applyFont="1">
      <alignment horizontal="center" vertical="center"/>
    </xf>
    <xf borderId="65" fillId="4" fontId="8" numFmtId="0" xfId="0" applyAlignment="1" applyBorder="1" applyFill="1" applyFont="1">
      <alignment vertical="center"/>
    </xf>
    <xf borderId="65" fillId="4" fontId="8" numFmtId="0" xfId="0" applyAlignment="1" applyBorder="1" applyFont="1">
      <alignment shrinkToFit="0" vertical="center" wrapText="1"/>
    </xf>
    <xf borderId="65" fillId="0" fontId="8" numFmtId="14" xfId="0" applyAlignment="1" applyBorder="1" applyFont="1" applyNumberFormat="1">
      <alignment horizontal="center" vertical="center"/>
    </xf>
    <xf borderId="65" fillId="0" fontId="8" numFmtId="0" xfId="0" applyAlignment="1" applyBorder="1" applyFont="1">
      <alignment horizontal="center" shrinkToFit="0" vertical="center" wrapText="1"/>
    </xf>
    <xf borderId="65" fillId="0" fontId="8" numFmtId="0" xfId="0" applyBorder="1" applyFont="1"/>
    <xf borderId="65" fillId="0" fontId="8" numFmtId="0" xfId="0" applyAlignment="1" applyBorder="1" applyFont="1">
      <alignment vertical="center"/>
    </xf>
    <xf borderId="65" fillId="0" fontId="8" numFmtId="49" xfId="0" applyAlignment="1" applyBorder="1" applyFont="1" applyNumberFormat="1">
      <alignment horizontal="center" vertical="center"/>
    </xf>
    <xf borderId="65" fillId="0" fontId="8" numFmtId="14" xfId="0" applyAlignment="1" applyBorder="1" applyFont="1" applyNumberFormat="1">
      <alignment horizontal="center"/>
    </xf>
    <xf borderId="65" fillId="0" fontId="8" numFmtId="0" xfId="0" applyAlignment="1" applyBorder="1" applyFont="1">
      <alignment horizontal="center"/>
    </xf>
    <xf borderId="65" fillId="4" fontId="8" numFmtId="0" xfId="0" applyBorder="1" applyFont="1"/>
    <xf borderId="65" fillId="3" fontId="8" numFmtId="0" xfId="0" applyBorder="1" applyFont="1"/>
    <xf borderId="65" fillId="3" fontId="8" numFmtId="14" xfId="0" applyAlignment="1" applyBorder="1" applyFont="1" applyNumberFormat="1">
      <alignment horizontal="center"/>
    </xf>
    <xf borderId="65" fillId="3" fontId="8" numFmtId="0" xfId="0" applyAlignment="1" applyBorder="1" applyFont="1">
      <alignment horizontal="center"/>
    </xf>
    <xf borderId="65" fillId="3" fontId="8" numFmtId="0" xfId="0" applyAlignment="1" applyBorder="1" applyFont="1">
      <alignment horizontal="center" shrinkToFit="0" vertical="center" wrapText="1"/>
    </xf>
    <xf borderId="65" fillId="3" fontId="8" numFmtId="49" xfId="0" applyAlignment="1" applyBorder="1" applyFont="1" applyNumberFormat="1">
      <alignment horizontal="center" vertical="center"/>
    </xf>
    <xf borderId="65" fillId="0" fontId="8" numFmtId="1" xfId="0" applyAlignment="1" applyBorder="1" applyFont="1" applyNumberFormat="1">
      <alignment horizontal="center" vertical="center"/>
    </xf>
    <xf borderId="65" fillId="0" fontId="8" numFmtId="0" xfId="0" applyAlignment="1" applyBorder="1" applyFont="1">
      <alignment shrinkToFit="0" vertical="center" wrapText="1"/>
    </xf>
    <xf borderId="65" fillId="3" fontId="8" numFmtId="0" xfId="0" applyAlignment="1" applyBorder="1" applyFont="1">
      <alignment horizontal="center" vertical="center"/>
    </xf>
    <xf borderId="65" fillId="0" fontId="8" numFmtId="1" xfId="0" applyAlignment="1" applyBorder="1" applyFont="1" applyNumberFormat="1">
      <alignment horizontal="center" shrinkToFit="0" vertical="center" wrapText="1"/>
    </xf>
    <xf borderId="66" fillId="0" fontId="1" numFmtId="0" xfId="0" applyAlignment="1" applyBorder="1" applyFont="1">
      <alignment horizontal="center" vertical="center"/>
    </xf>
    <xf borderId="67" fillId="0" fontId="2" numFmtId="0" xfId="0" applyBorder="1" applyFont="1"/>
    <xf borderId="68" fillId="0" fontId="2" numFmtId="0" xfId="0" applyBorder="1" applyFont="1"/>
    <xf borderId="26" fillId="0" fontId="7" numFmtId="0" xfId="0" applyAlignment="1" applyBorder="1" applyFont="1">
      <alignment horizontal="center" shrinkToFit="0" vertical="center" wrapText="1"/>
    </xf>
    <xf borderId="26" fillId="2" fontId="6" numFmtId="0" xfId="0" applyAlignment="1" applyBorder="1" applyFont="1">
      <alignment horizontal="left" shrinkToFit="0" vertical="center" wrapText="1"/>
    </xf>
    <xf borderId="26" fillId="0" fontId="12" numFmtId="0" xfId="0" applyAlignment="1" applyBorder="1" applyFont="1">
      <alignment horizontal="center" shrinkToFit="0" vertical="center" wrapText="1"/>
    </xf>
    <xf borderId="26" fillId="0" fontId="4" numFmtId="0" xfId="0" applyAlignment="1" applyBorder="1" applyFont="1">
      <alignment horizontal="center" shrinkToFit="0" vertical="center" wrapText="1"/>
    </xf>
    <xf borderId="34" fillId="3" fontId="7" numFmtId="0" xfId="0" applyAlignment="1" applyBorder="1" applyFont="1">
      <alignment horizontal="center" shrinkToFit="0" vertical="center" wrapText="1"/>
    </xf>
    <xf borderId="34" fillId="3" fontId="9" numFmtId="0" xfId="0" applyAlignment="1" applyBorder="1" applyFont="1">
      <alignment horizontal="left" vertical="center"/>
    </xf>
    <xf borderId="34" fillId="0" fontId="9" numFmtId="0" xfId="0" applyAlignment="1" applyBorder="1" applyFont="1">
      <alignment horizontal="left" shrinkToFit="0" vertical="center" wrapText="1"/>
    </xf>
    <xf borderId="34" fillId="0" fontId="10" numFmtId="0" xfId="0" applyAlignment="1" applyBorder="1" applyFont="1">
      <alignment horizontal="center" vertical="center"/>
    </xf>
    <xf borderId="34" fillId="0" fontId="7" numFmtId="0" xfId="0" applyAlignment="1" applyBorder="1" applyFont="1">
      <alignment horizontal="center" shrinkToFit="0" vertical="center" wrapText="1"/>
    </xf>
    <xf borderId="34" fillId="2" fontId="6" numFmtId="0" xfId="0" applyAlignment="1" applyBorder="1" applyFont="1">
      <alignment horizontal="left" shrinkToFit="0" vertical="center" wrapText="1"/>
    </xf>
    <xf borderId="34" fillId="0" fontId="12" numFmtId="0" xfId="0" applyAlignment="1" applyBorder="1" applyFont="1">
      <alignment horizontal="center" shrinkToFit="0" vertical="center" wrapText="1"/>
    </xf>
    <xf borderId="34" fillId="0" fontId="4" numFmtId="0" xfId="0" applyAlignment="1" applyBorder="1" applyFont="1">
      <alignment horizontal="center" shrinkToFit="0" vertical="center" wrapText="1"/>
    </xf>
    <xf borderId="43" fillId="3" fontId="7" numFmtId="0" xfId="0" applyAlignment="1" applyBorder="1" applyFont="1">
      <alignment horizontal="center" readingOrder="0" shrinkToFit="0" vertical="center" wrapText="1"/>
    </xf>
    <xf borderId="43" fillId="3" fontId="9" numFmtId="0" xfId="0" applyAlignment="1" applyBorder="1" applyFont="1">
      <alignment horizontal="left" vertical="center"/>
    </xf>
    <xf borderId="43" fillId="0" fontId="9" numFmtId="0" xfId="0" applyAlignment="1" applyBorder="1" applyFont="1">
      <alignment horizontal="left" shrinkToFit="0" vertical="center" wrapText="1"/>
    </xf>
    <xf borderId="43" fillId="0" fontId="10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69" fillId="2" fontId="6" numFmtId="0" xfId="0" applyAlignment="1" applyBorder="1" applyFont="1">
      <alignment horizontal="center" shrinkToFit="0" vertical="center" wrapText="1"/>
    </xf>
    <xf borderId="70" fillId="0" fontId="2" numFmtId="0" xfId="0" applyBorder="1" applyFont="1"/>
    <xf borderId="71" fillId="4" fontId="6" numFmtId="0" xfId="0" applyAlignment="1" applyBorder="1" applyFont="1">
      <alignment shrinkToFit="0" vertical="center" wrapText="1"/>
    </xf>
    <xf borderId="72" fillId="4" fontId="6" numFmtId="0" xfId="0" applyAlignment="1" applyBorder="1" applyFont="1">
      <alignment shrinkToFit="0" vertical="center" wrapText="1"/>
    </xf>
    <xf borderId="0" fillId="0" fontId="13" numFmtId="0" xfId="0" applyAlignment="1" applyFont="1">
      <alignment horizontal="center" vertical="center"/>
    </xf>
    <xf borderId="8" fillId="0" fontId="14" numFmtId="0" xfId="0" applyAlignment="1" applyBorder="1" applyFont="1">
      <alignment horizontal="center" vertical="center"/>
    </xf>
    <xf borderId="19" fillId="0" fontId="8" numFmtId="0" xfId="0" applyAlignment="1" applyBorder="1" applyFont="1">
      <alignment horizontal="left" vertical="center"/>
    </xf>
    <xf borderId="20" fillId="0" fontId="8" numFmtId="0" xfId="0" applyAlignment="1" applyBorder="1" applyFont="1">
      <alignment horizontal="left" vertical="center"/>
    </xf>
    <xf borderId="20" fillId="0" fontId="1" numFmtId="0" xfId="0" applyAlignment="1" applyBorder="1" applyFont="1">
      <alignment vertical="center"/>
    </xf>
    <xf borderId="21" fillId="0" fontId="8" numFmtId="0" xfId="0" applyAlignment="1" applyBorder="1" applyFont="1">
      <alignment horizontal="left" vertical="center"/>
    </xf>
    <xf borderId="32" fillId="0" fontId="9" numFmtId="0" xfId="0" applyAlignment="1" applyBorder="1" applyFont="1">
      <alignment horizontal="center" shrinkToFit="0" vertical="center" wrapText="1"/>
    </xf>
    <xf borderId="38" fillId="0" fontId="8" numFmtId="1" xfId="0" applyAlignment="1" applyBorder="1" applyFont="1" applyNumberFormat="1">
      <alignment vertical="center"/>
    </xf>
    <xf borderId="39" fillId="0" fontId="8" numFmtId="0" xfId="0" applyAlignment="1" applyBorder="1" applyFont="1">
      <alignment vertical="center"/>
    </xf>
    <xf borderId="73" fillId="2" fontId="6" numFmtId="0" xfId="0" applyAlignment="1" applyBorder="1" applyFont="1">
      <alignment horizontal="center" shrinkToFit="0" vertical="center" wrapText="1"/>
    </xf>
    <xf borderId="74" fillId="2" fontId="6" numFmtId="0" xfId="0" applyAlignment="1" applyBorder="1" applyFont="1">
      <alignment horizontal="center" shrinkToFit="0" vertical="center" wrapText="1"/>
    </xf>
    <xf borderId="75" fillId="0" fontId="2" numFmtId="0" xfId="0" applyBorder="1" applyFont="1"/>
    <xf borderId="38" fillId="2" fontId="4" numFmtId="0" xfId="0" applyAlignment="1" applyBorder="1" applyFont="1">
      <alignment horizontal="center" shrinkToFit="0" vertical="center" wrapText="1"/>
    </xf>
    <xf borderId="39" fillId="2" fontId="4" numFmtId="0" xfId="0" applyAlignment="1" applyBorder="1" applyFont="1">
      <alignment horizontal="center" shrinkToFit="0" vertical="center" wrapText="1"/>
    </xf>
    <xf borderId="40" fillId="2" fontId="4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39" fillId="2" fontId="6" numFmtId="0" xfId="0" applyAlignment="1" applyBorder="1" applyFont="1">
      <alignment horizontal="center" shrinkToFit="0" vertical="center" wrapText="1"/>
    </xf>
    <xf borderId="40" fillId="2" fontId="6" numFmtId="0" xfId="0" applyAlignment="1" applyBorder="1" applyFont="1">
      <alignment horizontal="center" shrinkToFit="0" vertical="center" wrapText="1"/>
    </xf>
    <xf borderId="59" fillId="0" fontId="7" numFmtId="0" xfId="0" applyAlignment="1" applyBorder="1" applyFont="1">
      <alignment horizontal="center" vertical="center"/>
    </xf>
    <xf borderId="36" fillId="0" fontId="7" numFmtId="0" xfId="0" applyAlignment="1" applyBorder="1" applyFont="1">
      <alignment horizontal="center" vertical="center"/>
    </xf>
    <xf borderId="36" fillId="0" fontId="7" numFmtId="0" xfId="0" applyAlignment="1" applyBorder="1" applyFont="1">
      <alignment horizontal="center" shrinkToFit="0" vertical="center" wrapText="1"/>
    </xf>
    <xf borderId="76" fillId="0" fontId="7" numFmtId="0" xfId="0" applyAlignment="1" applyBorder="1" applyFont="1">
      <alignment horizontal="center" vertical="center"/>
    </xf>
    <xf borderId="0" fillId="0" fontId="1" numFmtId="1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shrinkToFit="0" vertical="center" wrapText="1"/>
    </xf>
    <xf borderId="13" fillId="0" fontId="7" numFmtId="0" xfId="0" applyAlignment="1" applyBorder="1" applyFont="1">
      <alignment horizontal="center" vertical="center"/>
    </xf>
    <xf borderId="43" fillId="3" fontId="7" numFmtId="0" xfId="0" applyAlignment="1" applyBorder="1" applyFont="1">
      <alignment horizontal="center" shrinkToFit="0" vertical="center" wrapText="1"/>
    </xf>
    <xf borderId="65" fillId="0" fontId="7" numFmtId="0" xfId="0" applyAlignment="1" applyBorder="1" applyFont="1">
      <alignment horizontal="center" vertical="center"/>
    </xf>
    <xf borderId="77" fillId="0" fontId="1" numFmtId="0" xfId="0" applyAlignment="1" applyBorder="1" applyFont="1">
      <alignment horizontal="center" vertical="center"/>
    </xf>
    <xf borderId="78" fillId="0" fontId="8" numFmtId="0" xfId="0" applyAlignment="1" applyBorder="1" applyFont="1">
      <alignment vertical="center"/>
    </xf>
    <xf borderId="78" fillId="0" fontId="8" numFmtId="0" xfId="0" applyAlignment="1" applyBorder="1" applyFont="1">
      <alignment shrinkToFit="0" vertical="center" wrapText="1"/>
    </xf>
    <xf borderId="65" fillId="0" fontId="1" numFmtId="14" xfId="0" applyAlignment="1" applyBorder="1" applyFont="1" applyNumberFormat="1">
      <alignment horizontal="center" vertical="center"/>
    </xf>
    <xf borderId="79" fillId="3" fontId="8" numFmtId="0" xfId="0" applyAlignment="1" applyBorder="1" applyFont="1">
      <alignment horizontal="center" vertical="center"/>
    </xf>
    <xf borderId="79" fillId="3" fontId="8" numFmtId="0" xfId="0" applyAlignment="1" applyBorder="1" applyFont="1">
      <alignment horizontal="center" shrinkToFit="0" vertical="center" wrapText="1"/>
    </xf>
    <xf borderId="65" fillId="0" fontId="1" numFmtId="1" xfId="0" applyAlignment="1" applyBorder="1" applyFont="1" applyNumberFormat="1">
      <alignment horizontal="center" shrinkToFit="0" vertical="center" wrapText="1"/>
    </xf>
    <xf borderId="65" fillId="0" fontId="1" numFmtId="0" xfId="0" applyAlignment="1" applyBorder="1" applyFont="1">
      <alignment vertical="center"/>
    </xf>
    <xf borderId="65" fillId="0" fontId="1" numFmtId="0" xfId="0" applyAlignment="1" applyBorder="1" applyFont="1">
      <alignment shrinkToFit="0" vertical="center" wrapText="1"/>
    </xf>
    <xf borderId="65" fillId="0" fontId="1" numFmtId="14" xfId="0" applyAlignment="1" applyBorder="1" applyFont="1" applyNumberFormat="1">
      <alignment vertical="center"/>
    </xf>
    <xf borderId="33" fillId="0" fontId="8" numFmtId="0" xfId="0" applyAlignment="1" applyBorder="1" applyFont="1">
      <alignment horizontal="center" vertical="center"/>
    </xf>
    <xf borderId="65" fillId="0" fontId="1" numFmtId="0" xfId="0" applyAlignment="1" applyBorder="1" applyFont="1">
      <alignment horizontal="center" vertical="center"/>
    </xf>
    <xf borderId="0" fillId="0" fontId="15" numFmtId="0" xfId="0" applyFont="1"/>
    <xf borderId="0" fillId="0" fontId="16" numFmtId="0" xfId="0" applyAlignment="1" applyFont="1">
      <alignment horizontal="left" shrinkToFit="0" vertical="center" wrapText="1"/>
    </xf>
    <xf borderId="0" fillId="0" fontId="17" numFmtId="0" xfId="0" applyFont="1"/>
    <xf borderId="0" fillId="0" fontId="18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23975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180975</xdr:rowOff>
    </xdr:from>
    <xdr:ext cx="1876425" cy="15144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</xdr:rowOff>
    </xdr:from>
    <xdr:ext cx="1304925" cy="1057275"/>
    <xdr:pic>
      <xdr:nvPicPr>
        <xdr:cNvPr descr="Resultado de imagen para LOGO OFICIAL ALCALDIA MAYOR DE BOGOTA SECRETARIA DISTRITAL DE DESARROLLO ECONOMIC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180975</xdr:colOff>
      <xdr:row>0</xdr:row>
      <xdr:rowOff>142875</xdr:rowOff>
    </xdr:from>
    <xdr:ext cx="1333500" cy="1352550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C:\Users\amgonzalez\Downloads\gd-p1-f1_formato_unico_de_inventario_documental%20(3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INVENTARIO"/>
      <sheetName val="TABLAS DE SELEC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1.86"/>
    <col customWidth="1" min="3" max="3" width="31.14"/>
    <col customWidth="1" min="4" max="4" width="30.0"/>
    <col customWidth="1" min="5" max="5" width="13.29"/>
    <col customWidth="1" min="6" max="6" width="12.57"/>
    <col customWidth="1" min="7" max="7" width="6.57"/>
    <col customWidth="1" min="8" max="8" width="9.14"/>
    <col customWidth="1" min="9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19" width="5.43"/>
    <col customWidth="1" min="20" max="20" width="5.29"/>
    <col customWidth="1" min="21" max="21" width="7.14"/>
    <col customWidth="1" min="22" max="22" width="21.71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2"/>
      <c r="W8" s="9"/>
      <c r="X8" s="9"/>
      <c r="Y8" s="9"/>
      <c r="Z8" s="9"/>
    </row>
    <row r="9" ht="30.0" customHeight="1">
      <c r="A9" s="33" t="s">
        <v>15</v>
      </c>
      <c r="B9" s="34"/>
      <c r="C9" s="35" t="s">
        <v>16</v>
      </c>
      <c r="D9" s="36"/>
      <c r="E9" s="36"/>
      <c r="F9" s="36"/>
      <c r="G9" s="36"/>
      <c r="H9" s="37"/>
      <c r="I9" s="38"/>
      <c r="J9" s="38"/>
      <c r="K9" s="38"/>
      <c r="L9" s="39" t="s">
        <v>17</v>
      </c>
      <c r="M9" s="36"/>
      <c r="N9" s="36"/>
      <c r="O9" s="36"/>
      <c r="P9" s="36"/>
      <c r="Q9" s="37"/>
      <c r="R9" s="38"/>
      <c r="S9" s="40" t="s">
        <v>18</v>
      </c>
      <c r="T9" s="41"/>
      <c r="U9" s="41"/>
      <c r="V9" s="42"/>
      <c r="W9" s="9"/>
      <c r="X9" s="9"/>
      <c r="Y9" s="9"/>
      <c r="Z9" s="9"/>
    </row>
    <row r="10" ht="15.0" customHeight="1">
      <c r="A10" s="43" t="s">
        <v>19</v>
      </c>
      <c r="B10" s="44"/>
      <c r="C10" s="45" t="s">
        <v>16</v>
      </c>
      <c r="D10" s="46"/>
      <c r="E10" s="46"/>
      <c r="F10" s="46"/>
      <c r="G10" s="46"/>
      <c r="H10" s="47"/>
      <c r="I10" s="38"/>
      <c r="J10" s="38"/>
      <c r="K10" s="38"/>
      <c r="L10" s="48" t="s">
        <v>20</v>
      </c>
      <c r="M10" s="46"/>
      <c r="N10" s="46"/>
      <c r="O10" s="46"/>
      <c r="P10" s="46"/>
      <c r="Q10" s="47"/>
      <c r="R10" s="38"/>
      <c r="S10" s="49" t="s">
        <v>21</v>
      </c>
      <c r="T10" s="36"/>
      <c r="U10" s="34"/>
      <c r="V10" s="50" t="s">
        <v>22</v>
      </c>
      <c r="W10" s="9"/>
      <c r="X10" s="9"/>
      <c r="Y10" s="9"/>
      <c r="Z10" s="9"/>
    </row>
    <row r="11" ht="15.0" customHeight="1">
      <c r="A11" s="51" t="s">
        <v>23</v>
      </c>
      <c r="B11" s="44"/>
      <c r="C11" s="52" t="s">
        <v>24</v>
      </c>
      <c r="D11" s="46"/>
      <c r="E11" s="46"/>
      <c r="F11" s="46"/>
      <c r="G11" s="46"/>
      <c r="H11" s="47"/>
      <c r="I11" s="38"/>
      <c r="J11" s="38"/>
      <c r="K11" s="38"/>
      <c r="L11" s="53" t="s">
        <v>20</v>
      </c>
      <c r="M11" s="46"/>
      <c r="N11" s="46"/>
      <c r="O11" s="46"/>
      <c r="P11" s="46"/>
      <c r="Q11" s="47"/>
      <c r="R11" s="38"/>
      <c r="S11" s="54">
        <v>31.0</v>
      </c>
      <c r="T11" s="55">
        <v>12.0</v>
      </c>
      <c r="U11" s="55">
        <v>2024.0</v>
      </c>
      <c r="V11" s="56"/>
      <c r="W11" s="9"/>
      <c r="X11" s="9"/>
      <c r="Y11" s="9"/>
      <c r="Z11" s="9"/>
    </row>
    <row r="12">
      <c r="A12" s="57" t="s">
        <v>25</v>
      </c>
      <c r="B12" s="58"/>
      <c r="C12" s="59" t="s">
        <v>24</v>
      </c>
      <c r="D12" s="60"/>
      <c r="E12" s="60"/>
      <c r="F12" s="60"/>
      <c r="G12" s="60"/>
      <c r="H12" s="61"/>
      <c r="I12" s="38"/>
      <c r="J12" s="38"/>
      <c r="K12" s="38"/>
      <c r="L12" s="62" t="s">
        <v>26</v>
      </c>
      <c r="M12" s="60"/>
      <c r="N12" s="60"/>
      <c r="O12" s="60"/>
      <c r="P12" s="60"/>
      <c r="Q12" s="61"/>
      <c r="R12" s="63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2"/>
      <c r="W13" s="9"/>
      <c r="X13" s="9"/>
      <c r="Y13" s="9"/>
      <c r="Z13" s="9"/>
    </row>
    <row r="14" ht="26.25" customHeight="1">
      <c r="A14" s="64" t="s">
        <v>27</v>
      </c>
      <c r="B14" s="65" t="s">
        <v>28</v>
      </c>
      <c r="C14" s="39" t="s">
        <v>29</v>
      </c>
      <c r="D14" s="37"/>
      <c r="E14" s="39" t="s">
        <v>30</v>
      </c>
      <c r="F14" s="37"/>
      <c r="G14" s="39" t="s">
        <v>31</v>
      </c>
      <c r="H14" s="36"/>
      <c r="I14" s="36"/>
      <c r="J14" s="36"/>
      <c r="K14" s="36"/>
      <c r="L14" s="36"/>
      <c r="M14" s="36"/>
      <c r="N14" s="37"/>
      <c r="O14" s="66" t="s">
        <v>32</v>
      </c>
      <c r="P14" s="64" t="s">
        <v>33</v>
      </c>
      <c r="Q14" s="67" t="s">
        <v>34</v>
      </c>
      <c r="R14" s="66" t="s">
        <v>35</v>
      </c>
      <c r="S14" s="68" t="s">
        <v>36</v>
      </c>
      <c r="T14" s="4"/>
      <c r="U14" s="8"/>
      <c r="V14" s="66" t="s">
        <v>37</v>
      </c>
      <c r="W14" s="9"/>
      <c r="X14" s="9"/>
      <c r="Y14" s="9"/>
      <c r="Z14" s="9"/>
    </row>
    <row r="15" ht="26.25" customHeight="1">
      <c r="A15" s="69"/>
      <c r="B15" s="70"/>
      <c r="C15" s="71" t="s">
        <v>38</v>
      </c>
      <c r="D15" s="72" t="s">
        <v>39</v>
      </c>
      <c r="E15" s="71" t="s">
        <v>40</v>
      </c>
      <c r="F15" s="72" t="s">
        <v>41</v>
      </c>
      <c r="G15" s="53" t="s">
        <v>42</v>
      </c>
      <c r="H15" s="46"/>
      <c r="I15" s="46"/>
      <c r="J15" s="44"/>
      <c r="K15" s="73" t="s">
        <v>43</v>
      </c>
      <c r="L15" s="74" t="s">
        <v>44</v>
      </c>
      <c r="M15" s="46"/>
      <c r="N15" s="47"/>
      <c r="O15" s="75"/>
      <c r="P15" s="69"/>
      <c r="Q15" s="76"/>
      <c r="R15" s="75"/>
      <c r="S15" s="77"/>
      <c r="T15" s="78"/>
      <c r="U15" s="79"/>
      <c r="V15" s="75"/>
      <c r="W15" s="9"/>
      <c r="X15" s="9"/>
      <c r="Y15" s="9"/>
      <c r="Z15" s="9"/>
    </row>
    <row r="16" ht="22.5" customHeight="1">
      <c r="A16" s="80"/>
      <c r="B16" s="81"/>
      <c r="C16" s="80"/>
      <c r="D16" s="82"/>
      <c r="E16" s="80"/>
      <c r="F16" s="82"/>
      <c r="G16" s="83" t="s">
        <v>45</v>
      </c>
      <c r="H16" s="84" t="s">
        <v>46</v>
      </c>
      <c r="I16" s="84" t="s">
        <v>47</v>
      </c>
      <c r="J16" s="84" t="s">
        <v>48</v>
      </c>
      <c r="K16" s="85"/>
      <c r="L16" s="84" t="s">
        <v>49</v>
      </c>
      <c r="M16" s="84" t="s">
        <v>50</v>
      </c>
      <c r="N16" s="86" t="s">
        <v>51</v>
      </c>
      <c r="O16" s="87"/>
      <c r="P16" s="80"/>
      <c r="Q16" s="82"/>
      <c r="R16" s="87"/>
      <c r="S16" s="71" t="s">
        <v>52</v>
      </c>
      <c r="T16" s="73" t="s">
        <v>53</v>
      </c>
      <c r="U16" s="72" t="s">
        <v>54</v>
      </c>
      <c r="V16" s="87"/>
      <c r="W16" s="9"/>
      <c r="X16" s="9"/>
      <c r="Y16" s="9"/>
      <c r="Z16" s="9"/>
    </row>
    <row r="17">
      <c r="A17" s="88">
        <v>1.0</v>
      </c>
      <c r="B17" s="88">
        <v>14000.0</v>
      </c>
      <c r="C17" s="89" t="s">
        <v>55</v>
      </c>
      <c r="D17" s="90" t="s">
        <v>56</v>
      </c>
      <c r="E17" s="91">
        <v>44592.0</v>
      </c>
      <c r="F17" s="91">
        <v>44592.0</v>
      </c>
      <c r="G17" s="88"/>
      <c r="H17" s="92"/>
      <c r="I17" s="93"/>
      <c r="J17" s="92"/>
      <c r="K17" s="92">
        <v>21.0</v>
      </c>
      <c r="L17" s="94" t="s">
        <v>57</v>
      </c>
      <c r="M17" s="94"/>
      <c r="N17" s="88"/>
      <c r="O17" s="88"/>
      <c r="P17" s="88"/>
      <c r="Q17" s="88"/>
      <c r="R17" s="88" t="s">
        <v>58</v>
      </c>
      <c r="S17" s="88"/>
      <c r="T17" s="88"/>
      <c r="U17" s="88"/>
      <c r="V17" s="88"/>
      <c r="W17" s="9"/>
      <c r="X17" s="9"/>
      <c r="Y17" s="9"/>
      <c r="Z17" s="9"/>
    </row>
    <row r="18">
      <c r="A18" s="88">
        <v>2.0</v>
      </c>
      <c r="B18" s="88">
        <v>14000.0</v>
      </c>
      <c r="C18" s="89" t="s">
        <v>55</v>
      </c>
      <c r="D18" s="90" t="s">
        <v>59</v>
      </c>
      <c r="E18" s="91">
        <v>44956.0</v>
      </c>
      <c r="F18" s="91">
        <v>44991.0</v>
      </c>
      <c r="G18" s="88"/>
      <c r="H18" s="92"/>
      <c r="I18" s="93"/>
      <c r="J18" s="92"/>
      <c r="K18" s="92">
        <v>5.0</v>
      </c>
      <c r="L18" s="94" t="s">
        <v>57</v>
      </c>
      <c r="M18" s="94"/>
      <c r="N18" s="88"/>
      <c r="O18" s="88"/>
      <c r="P18" s="88"/>
      <c r="Q18" s="88"/>
      <c r="R18" s="88" t="s">
        <v>58</v>
      </c>
      <c r="S18" s="88"/>
      <c r="T18" s="88"/>
      <c r="U18" s="88"/>
      <c r="V18" s="88"/>
      <c r="W18" s="9"/>
      <c r="X18" s="9"/>
      <c r="Y18" s="9"/>
      <c r="Z18" s="9"/>
    </row>
    <row r="19" ht="33.75" customHeight="1">
      <c r="A19" s="88">
        <v>3.0</v>
      </c>
      <c r="B19" s="88">
        <v>14000.0</v>
      </c>
      <c r="C19" s="90" t="s">
        <v>60</v>
      </c>
      <c r="D19" s="90" t="s">
        <v>61</v>
      </c>
      <c r="E19" s="91">
        <v>44678.0</v>
      </c>
      <c r="F19" s="91">
        <v>44678.0</v>
      </c>
      <c r="G19" s="88"/>
      <c r="H19" s="88"/>
      <c r="I19" s="93"/>
      <c r="J19" s="92"/>
      <c r="K19" s="88">
        <v>38.0</v>
      </c>
      <c r="L19" s="94" t="s">
        <v>57</v>
      </c>
      <c r="M19" s="94"/>
      <c r="N19" s="88"/>
      <c r="O19" s="88"/>
      <c r="P19" s="88"/>
      <c r="Q19" s="88"/>
      <c r="R19" s="88" t="s">
        <v>58</v>
      </c>
      <c r="S19" s="88"/>
      <c r="T19" s="88"/>
      <c r="U19" s="88"/>
      <c r="V19" s="88"/>
      <c r="W19" s="9"/>
      <c r="X19" s="9"/>
      <c r="Y19" s="9"/>
      <c r="Z19" s="9"/>
    </row>
    <row r="20" ht="39.0" customHeight="1">
      <c r="A20" s="88">
        <v>4.0</v>
      </c>
      <c r="B20" s="88">
        <v>14000.0</v>
      </c>
      <c r="C20" s="90" t="s">
        <v>62</v>
      </c>
      <c r="D20" s="90" t="s">
        <v>63</v>
      </c>
      <c r="E20" s="91">
        <v>44623.0</v>
      </c>
      <c r="F20" s="91">
        <v>44623.0</v>
      </c>
      <c r="G20" s="88"/>
      <c r="H20" s="88"/>
      <c r="I20" s="93"/>
      <c r="J20" s="92"/>
      <c r="K20" s="88">
        <v>88.0</v>
      </c>
      <c r="L20" s="94" t="s">
        <v>57</v>
      </c>
      <c r="M20" s="94"/>
      <c r="N20" s="88"/>
      <c r="O20" s="88"/>
      <c r="P20" s="88"/>
      <c r="Q20" s="88"/>
      <c r="R20" s="88" t="s">
        <v>58</v>
      </c>
      <c r="S20" s="88"/>
      <c r="T20" s="88"/>
      <c r="U20" s="88"/>
      <c r="V20" s="88"/>
      <c r="W20" s="9"/>
      <c r="X20" s="9"/>
      <c r="Y20" s="9"/>
      <c r="Z20" s="9"/>
    </row>
    <row r="21" ht="46.5" customHeight="1">
      <c r="A21" s="88">
        <v>5.0</v>
      </c>
      <c r="B21" s="88">
        <v>14000.0</v>
      </c>
      <c r="C21" s="90" t="s">
        <v>62</v>
      </c>
      <c r="D21" s="90" t="s">
        <v>64</v>
      </c>
      <c r="E21" s="91">
        <v>44562.0</v>
      </c>
      <c r="F21" s="91">
        <v>44781.0</v>
      </c>
      <c r="G21" s="88"/>
      <c r="H21" s="88"/>
      <c r="I21" s="93"/>
      <c r="J21" s="92"/>
      <c r="K21" s="88">
        <v>284.0</v>
      </c>
      <c r="L21" s="94" t="s">
        <v>57</v>
      </c>
      <c r="M21" s="94"/>
      <c r="N21" s="88"/>
      <c r="O21" s="88"/>
      <c r="P21" s="88"/>
      <c r="Q21" s="88"/>
      <c r="R21" s="88" t="s">
        <v>58</v>
      </c>
      <c r="S21" s="88"/>
      <c r="T21" s="88"/>
      <c r="U21" s="88"/>
      <c r="V21" s="88"/>
      <c r="W21" s="9"/>
      <c r="X21" s="9"/>
      <c r="Y21" s="9"/>
      <c r="Z21" s="9"/>
    </row>
    <row r="22" ht="30.0" customHeight="1">
      <c r="A22" s="88">
        <v>6.0</v>
      </c>
      <c r="B22" s="88">
        <v>14000.0</v>
      </c>
      <c r="C22" s="90" t="s">
        <v>62</v>
      </c>
      <c r="D22" s="90" t="s">
        <v>65</v>
      </c>
      <c r="E22" s="91">
        <v>44592.0</v>
      </c>
      <c r="F22" s="91">
        <v>44942.0</v>
      </c>
      <c r="G22" s="88"/>
      <c r="H22" s="95"/>
      <c r="I22" s="93"/>
      <c r="J22" s="92"/>
      <c r="K22" s="88">
        <f>160+40</f>
        <v>200</v>
      </c>
      <c r="L22" s="94" t="s">
        <v>57</v>
      </c>
      <c r="M22" s="94"/>
      <c r="N22" s="88"/>
      <c r="O22" s="88"/>
      <c r="P22" s="88"/>
      <c r="Q22" s="88"/>
      <c r="R22" s="88" t="s">
        <v>58</v>
      </c>
      <c r="S22" s="88"/>
      <c r="T22" s="88"/>
      <c r="U22" s="88"/>
      <c r="V22" s="88"/>
      <c r="W22" s="9"/>
      <c r="X22" s="9"/>
      <c r="Y22" s="9"/>
      <c r="Z22" s="9"/>
    </row>
    <row r="23" ht="15.75" customHeight="1">
      <c r="A23" s="88">
        <v>7.0</v>
      </c>
      <c r="B23" s="88">
        <v>14000.0</v>
      </c>
      <c r="C23" s="90" t="s">
        <v>62</v>
      </c>
      <c r="D23" s="90" t="s">
        <v>66</v>
      </c>
      <c r="E23" s="91">
        <v>44610.0</v>
      </c>
      <c r="F23" s="91">
        <v>44924.0</v>
      </c>
      <c r="G23" s="88"/>
      <c r="H23" s="88"/>
      <c r="I23" s="93"/>
      <c r="J23" s="92"/>
      <c r="K23" s="88">
        <f>313+31+25</f>
        <v>369</v>
      </c>
      <c r="L23" s="94" t="s">
        <v>57</v>
      </c>
      <c r="M23" s="94"/>
      <c r="N23" s="88"/>
      <c r="O23" s="88"/>
      <c r="P23" s="88"/>
      <c r="Q23" s="88"/>
      <c r="R23" s="88" t="s">
        <v>58</v>
      </c>
      <c r="S23" s="88"/>
      <c r="T23" s="88"/>
      <c r="U23" s="88"/>
      <c r="V23" s="88"/>
      <c r="W23" s="9"/>
      <c r="X23" s="9"/>
      <c r="Y23" s="9"/>
      <c r="Z23" s="9"/>
    </row>
    <row r="24" ht="15.75" customHeight="1">
      <c r="A24" s="88">
        <v>8.0</v>
      </c>
      <c r="B24" s="88">
        <v>14000.0</v>
      </c>
      <c r="C24" s="90" t="s">
        <v>62</v>
      </c>
      <c r="D24" s="89" t="s">
        <v>67</v>
      </c>
      <c r="E24" s="96">
        <v>44592.0</v>
      </c>
      <c r="F24" s="96">
        <v>44926.0</v>
      </c>
      <c r="G24" s="97"/>
      <c r="H24" s="95"/>
      <c r="I24" s="93"/>
      <c r="J24" s="92"/>
      <c r="K24" s="88">
        <f>345+41+51+38+31</f>
        <v>506</v>
      </c>
      <c r="L24" s="94" t="s">
        <v>57</v>
      </c>
      <c r="M24" s="94"/>
      <c r="N24" s="88"/>
      <c r="O24" s="88"/>
      <c r="P24" s="88"/>
      <c r="Q24" s="88"/>
      <c r="R24" s="88" t="s">
        <v>58</v>
      </c>
      <c r="S24" s="88"/>
      <c r="T24" s="88"/>
      <c r="U24" s="88"/>
      <c r="V24" s="88"/>
      <c r="W24" s="9"/>
      <c r="X24" s="9"/>
      <c r="Y24" s="9"/>
      <c r="Z24" s="9"/>
    </row>
    <row r="25" ht="32.25" customHeight="1">
      <c r="A25" s="88">
        <v>9.0</v>
      </c>
      <c r="B25" s="88">
        <v>14000.0</v>
      </c>
      <c r="C25" s="90" t="s">
        <v>62</v>
      </c>
      <c r="D25" s="90" t="s">
        <v>68</v>
      </c>
      <c r="E25" s="91">
        <v>44560.0</v>
      </c>
      <c r="F25" s="91">
        <v>44560.0</v>
      </c>
      <c r="G25" s="88"/>
      <c r="H25" s="88"/>
      <c r="I25" s="93"/>
      <c r="J25" s="92"/>
      <c r="K25" s="88">
        <v>140.0</v>
      </c>
      <c r="L25" s="94" t="s">
        <v>57</v>
      </c>
      <c r="M25" s="94"/>
      <c r="N25" s="88"/>
      <c r="O25" s="88"/>
      <c r="P25" s="88"/>
      <c r="Q25" s="88"/>
      <c r="R25" s="88" t="s">
        <v>58</v>
      </c>
      <c r="S25" s="88"/>
      <c r="T25" s="88"/>
      <c r="U25" s="88"/>
      <c r="V25" s="88"/>
      <c r="W25" s="9"/>
      <c r="X25" s="9"/>
      <c r="Y25" s="9"/>
      <c r="Z25" s="9"/>
    </row>
    <row r="26" ht="31.5" customHeight="1">
      <c r="A26" s="88">
        <v>10.0</v>
      </c>
      <c r="B26" s="88">
        <v>14000.0</v>
      </c>
      <c r="C26" s="90" t="s">
        <v>62</v>
      </c>
      <c r="D26" s="90" t="s">
        <v>69</v>
      </c>
      <c r="E26" s="91">
        <v>44603.0</v>
      </c>
      <c r="F26" s="91">
        <v>44603.0</v>
      </c>
      <c r="G26" s="88"/>
      <c r="H26" s="88"/>
      <c r="I26" s="93"/>
      <c r="J26" s="92"/>
      <c r="K26" s="88">
        <v>24.0</v>
      </c>
      <c r="L26" s="94" t="s">
        <v>57</v>
      </c>
      <c r="M26" s="94"/>
      <c r="N26" s="88"/>
      <c r="O26" s="88"/>
      <c r="P26" s="88"/>
      <c r="Q26" s="88"/>
      <c r="R26" s="88" t="s">
        <v>58</v>
      </c>
      <c r="S26" s="88"/>
      <c r="T26" s="88"/>
      <c r="U26" s="88"/>
      <c r="V26" s="88"/>
      <c r="W26" s="9"/>
      <c r="X26" s="9"/>
      <c r="Y26" s="9"/>
      <c r="Z26" s="9"/>
    </row>
    <row r="27" ht="15.75" customHeight="1">
      <c r="A27" s="88">
        <v>11.0</v>
      </c>
      <c r="B27" s="88">
        <v>14000.0</v>
      </c>
      <c r="C27" s="90" t="s">
        <v>62</v>
      </c>
      <c r="D27" s="98" t="s">
        <v>70</v>
      </c>
      <c r="E27" s="96">
        <v>44741.0</v>
      </c>
      <c r="F27" s="96">
        <v>44741.0</v>
      </c>
      <c r="G27" s="97"/>
      <c r="H27" s="88"/>
      <c r="I27" s="93"/>
      <c r="J27" s="92"/>
      <c r="K27" s="88">
        <v>194.0</v>
      </c>
      <c r="L27" s="94" t="s">
        <v>57</v>
      </c>
      <c r="M27" s="94"/>
      <c r="N27" s="88"/>
      <c r="O27" s="88"/>
      <c r="P27" s="88"/>
      <c r="Q27" s="88"/>
      <c r="R27" s="88" t="s">
        <v>58</v>
      </c>
      <c r="S27" s="88"/>
      <c r="T27" s="88"/>
      <c r="U27" s="88"/>
      <c r="V27" s="88"/>
      <c r="W27" s="9"/>
      <c r="X27" s="9"/>
      <c r="Y27" s="9"/>
      <c r="Z27" s="9"/>
    </row>
    <row r="28" ht="15.75" customHeight="1">
      <c r="A28" s="88">
        <v>12.0</v>
      </c>
      <c r="B28" s="88">
        <v>14000.0</v>
      </c>
      <c r="C28" s="90" t="s">
        <v>62</v>
      </c>
      <c r="D28" s="98" t="s">
        <v>71</v>
      </c>
      <c r="E28" s="96">
        <v>44591.0</v>
      </c>
      <c r="F28" s="96">
        <v>44957.0</v>
      </c>
      <c r="G28" s="97"/>
      <c r="H28" s="95"/>
      <c r="I28" s="93"/>
      <c r="J28" s="92"/>
      <c r="K28" s="88">
        <f>170+41+14+9</f>
        <v>234</v>
      </c>
      <c r="L28" s="94" t="s">
        <v>57</v>
      </c>
      <c r="M28" s="94"/>
      <c r="N28" s="88"/>
      <c r="O28" s="88"/>
      <c r="P28" s="88"/>
      <c r="Q28" s="88"/>
      <c r="R28" s="88" t="s">
        <v>58</v>
      </c>
      <c r="S28" s="88"/>
      <c r="T28" s="88"/>
      <c r="U28" s="88"/>
      <c r="V28" s="88"/>
      <c r="W28" s="9"/>
      <c r="X28" s="9"/>
      <c r="Y28" s="9"/>
      <c r="Z28" s="9"/>
    </row>
    <row r="29" ht="33.75" customHeight="1">
      <c r="A29" s="88">
        <v>13.0</v>
      </c>
      <c r="B29" s="88">
        <v>14000.0</v>
      </c>
      <c r="C29" s="90" t="s">
        <v>62</v>
      </c>
      <c r="D29" s="90" t="s">
        <v>72</v>
      </c>
      <c r="E29" s="91">
        <v>44592.0</v>
      </c>
      <c r="F29" s="91">
        <v>44926.0</v>
      </c>
      <c r="G29" s="88"/>
      <c r="H29" s="88"/>
      <c r="I29" s="93"/>
      <c r="J29" s="92"/>
      <c r="K29" s="88">
        <f>26+34</f>
        <v>60</v>
      </c>
      <c r="L29" s="94" t="s">
        <v>57</v>
      </c>
      <c r="M29" s="94"/>
      <c r="N29" s="88"/>
      <c r="O29" s="88"/>
      <c r="P29" s="88"/>
      <c r="Q29" s="88"/>
      <c r="R29" s="88" t="s">
        <v>58</v>
      </c>
      <c r="S29" s="88"/>
      <c r="T29" s="88"/>
      <c r="U29" s="88"/>
      <c r="V29" s="88"/>
      <c r="W29" s="9"/>
      <c r="X29" s="9"/>
      <c r="Y29" s="9"/>
      <c r="Z29" s="9"/>
    </row>
    <row r="30" ht="15.75" customHeight="1">
      <c r="A30" s="88">
        <v>14.0</v>
      </c>
      <c r="B30" s="88">
        <v>14000.0</v>
      </c>
      <c r="C30" s="90" t="s">
        <v>62</v>
      </c>
      <c r="D30" s="98" t="s">
        <v>73</v>
      </c>
      <c r="E30" s="96">
        <v>44635.0</v>
      </c>
      <c r="F30" s="96">
        <v>44635.0</v>
      </c>
      <c r="G30" s="97"/>
      <c r="H30" s="88"/>
      <c r="I30" s="93"/>
      <c r="J30" s="92"/>
      <c r="K30" s="88">
        <v>212.0</v>
      </c>
      <c r="L30" s="94" t="s">
        <v>57</v>
      </c>
      <c r="M30" s="94"/>
      <c r="N30" s="88"/>
      <c r="O30" s="88"/>
      <c r="P30" s="88"/>
      <c r="Q30" s="88"/>
      <c r="R30" s="88" t="s">
        <v>58</v>
      </c>
      <c r="S30" s="88"/>
      <c r="T30" s="88"/>
      <c r="U30" s="88"/>
      <c r="V30" s="88"/>
      <c r="W30" s="9"/>
      <c r="X30" s="9"/>
      <c r="Y30" s="9"/>
      <c r="Z30" s="9"/>
    </row>
    <row r="31" ht="15.75" customHeight="1">
      <c r="A31" s="88">
        <v>15.0</v>
      </c>
      <c r="B31" s="88">
        <v>14000.0</v>
      </c>
      <c r="C31" s="90" t="s">
        <v>62</v>
      </c>
      <c r="D31" s="98" t="s">
        <v>74</v>
      </c>
      <c r="E31" s="96">
        <v>44586.0</v>
      </c>
      <c r="F31" s="96">
        <v>44957.0</v>
      </c>
      <c r="G31" s="97"/>
      <c r="H31" s="95"/>
      <c r="I31" s="93"/>
      <c r="J31" s="92"/>
      <c r="K31" s="88">
        <v>485.0</v>
      </c>
      <c r="L31" s="94" t="s">
        <v>57</v>
      </c>
      <c r="M31" s="94"/>
      <c r="N31" s="88"/>
      <c r="O31" s="88"/>
      <c r="P31" s="88"/>
      <c r="Q31" s="88"/>
      <c r="R31" s="88" t="s">
        <v>58</v>
      </c>
      <c r="S31" s="88"/>
      <c r="T31" s="88"/>
      <c r="U31" s="88"/>
      <c r="V31" s="88"/>
      <c r="W31" s="9"/>
      <c r="X31" s="9"/>
      <c r="Y31" s="9"/>
      <c r="Z31" s="9"/>
    </row>
    <row r="32" ht="15.75" customHeight="1">
      <c r="A32" s="88">
        <v>16.0</v>
      </c>
      <c r="B32" s="88">
        <v>14000.0</v>
      </c>
      <c r="C32" s="90" t="s">
        <v>62</v>
      </c>
      <c r="D32" s="98" t="s">
        <v>75</v>
      </c>
      <c r="E32" s="96">
        <v>44805.0</v>
      </c>
      <c r="F32" s="96">
        <v>44926.0</v>
      </c>
      <c r="G32" s="97"/>
      <c r="H32" s="88"/>
      <c r="I32" s="93"/>
      <c r="J32" s="92"/>
      <c r="K32" s="88">
        <f>78+49+109</f>
        <v>236</v>
      </c>
      <c r="L32" s="94" t="s">
        <v>57</v>
      </c>
      <c r="M32" s="94"/>
      <c r="N32" s="88"/>
      <c r="O32" s="88"/>
      <c r="P32" s="88"/>
      <c r="Q32" s="88"/>
      <c r="R32" s="88" t="s">
        <v>58</v>
      </c>
      <c r="S32" s="88"/>
      <c r="T32" s="88"/>
      <c r="U32" s="88"/>
      <c r="V32" s="88"/>
      <c r="W32" s="9"/>
      <c r="X32" s="9"/>
      <c r="Y32" s="9"/>
      <c r="Z32" s="9"/>
    </row>
    <row r="33" ht="15.75" customHeight="1">
      <c r="A33" s="88">
        <v>17.0</v>
      </c>
      <c r="B33" s="88">
        <v>14000.0</v>
      </c>
      <c r="C33" s="90" t="s">
        <v>62</v>
      </c>
      <c r="D33" s="98" t="s">
        <v>76</v>
      </c>
      <c r="E33" s="96">
        <v>44650.0</v>
      </c>
      <c r="F33" s="96">
        <v>45016.0</v>
      </c>
      <c r="G33" s="97"/>
      <c r="H33" s="88"/>
      <c r="I33" s="93"/>
      <c r="J33" s="92"/>
      <c r="K33" s="88">
        <f>36+25+70</f>
        <v>131</v>
      </c>
      <c r="L33" s="94" t="s">
        <v>57</v>
      </c>
      <c r="M33" s="94"/>
      <c r="N33" s="88"/>
      <c r="O33" s="88"/>
      <c r="P33" s="88"/>
      <c r="Q33" s="88"/>
      <c r="R33" s="88" t="s">
        <v>58</v>
      </c>
      <c r="S33" s="88"/>
      <c r="T33" s="88"/>
      <c r="U33" s="88"/>
      <c r="V33" s="88"/>
      <c r="W33" s="9"/>
      <c r="X33" s="9"/>
      <c r="Y33" s="9"/>
      <c r="Z33" s="9"/>
    </row>
    <row r="34" ht="30.0" customHeight="1">
      <c r="A34" s="88">
        <v>18.0</v>
      </c>
      <c r="B34" s="88">
        <v>14000.0</v>
      </c>
      <c r="C34" s="90" t="s">
        <v>62</v>
      </c>
      <c r="D34" s="90" t="s">
        <v>77</v>
      </c>
      <c r="E34" s="91">
        <v>44742.0</v>
      </c>
      <c r="F34" s="91">
        <v>44742.0</v>
      </c>
      <c r="G34" s="88"/>
      <c r="H34" s="88"/>
      <c r="I34" s="93"/>
      <c r="J34" s="92"/>
      <c r="K34" s="88">
        <f>24+38+23</f>
        <v>85</v>
      </c>
      <c r="L34" s="94" t="s">
        <v>57</v>
      </c>
      <c r="M34" s="94"/>
      <c r="N34" s="88"/>
      <c r="O34" s="88"/>
      <c r="P34" s="88"/>
      <c r="Q34" s="88"/>
      <c r="R34" s="88" t="s">
        <v>58</v>
      </c>
      <c r="S34" s="88"/>
      <c r="T34" s="88"/>
      <c r="U34" s="88"/>
      <c r="V34" s="88"/>
      <c r="W34" s="9"/>
      <c r="X34" s="9"/>
      <c r="Y34" s="9"/>
      <c r="Z34" s="9"/>
    </row>
    <row r="35" ht="15.75" customHeight="1">
      <c r="A35" s="88">
        <v>19.0</v>
      </c>
      <c r="B35" s="88">
        <v>14000.0</v>
      </c>
      <c r="C35" s="90" t="s">
        <v>62</v>
      </c>
      <c r="D35" s="99" t="s">
        <v>78</v>
      </c>
      <c r="E35" s="100">
        <v>44694.0</v>
      </c>
      <c r="F35" s="100">
        <v>44926.0</v>
      </c>
      <c r="G35" s="101"/>
      <c r="H35" s="102"/>
      <c r="I35" s="103"/>
      <c r="J35" s="91"/>
      <c r="K35" s="104">
        <v>104.0</v>
      </c>
      <c r="L35" s="94" t="s">
        <v>57</v>
      </c>
      <c r="M35" s="94"/>
      <c r="N35" s="88"/>
      <c r="O35" s="88"/>
      <c r="P35" s="88"/>
      <c r="Q35" s="88"/>
      <c r="R35" s="88" t="s">
        <v>58</v>
      </c>
      <c r="S35" s="88"/>
      <c r="T35" s="88"/>
      <c r="U35" s="88"/>
      <c r="V35" s="88"/>
      <c r="W35" s="9"/>
      <c r="X35" s="9"/>
      <c r="Y35" s="9"/>
      <c r="Z35" s="9"/>
    </row>
    <row r="36" ht="15.75" customHeight="1">
      <c r="A36" s="88">
        <v>20.0</v>
      </c>
      <c r="B36" s="88">
        <v>14000.0</v>
      </c>
      <c r="C36" s="90" t="s">
        <v>62</v>
      </c>
      <c r="D36" s="90" t="s">
        <v>79</v>
      </c>
      <c r="E36" s="91">
        <v>44742.0</v>
      </c>
      <c r="F36" s="91">
        <v>44742.0</v>
      </c>
      <c r="G36" s="88"/>
      <c r="H36" s="92"/>
      <c r="I36" s="92"/>
      <c r="J36" s="92"/>
      <c r="K36" s="92">
        <f>73+15+62</f>
        <v>150</v>
      </c>
      <c r="L36" s="94" t="s">
        <v>57</v>
      </c>
      <c r="M36" s="94"/>
      <c r="N36" s="88"/>
      <c r="O36" s="88"/>
      <c r="P36" s="88"/>
      <c r="Q36" s="88"/>
      <c r="R36" s="88" t="s">
        <v>58</v>
      </c>
      <c r="S36" s="88"/>
      <c r="T36" s="88"/>
      <c r="U36" s="88"/>
      <c r="V36" s="88"/>
      <c r="W36" s="9"/>
      <c r="X36" s="9"/>
      <c r="Y36" s="9"/>
      <c r="Z36" s="9"/>
    </row>
    <row r="37" ht="15.75" customHeight="1">
      <c r="A37" s="88">
        <v>21.0</v>
      </c>
      <c r="B37" s="88">
        <v>14000.0</v>
      </c>
      <c r="C37" s="90" t="s">
        <v>62</v>
      </c>
      <c r="D37" s="90" t="s">
        <v>80</v>
      </c>
      <c r="E37" s="91">
        <v>44681.0</v>
      </c>
      <c r="F37" s="91">
        <v>44681.0</v>
      </c>
      <c r="G37" s="88"/>
      <c r="H37" s="92"/>
      <c r="I37" s="88"/>
      <c r="J37" s="92"/>
      <c r="K37" s="88">
        <f>48+15+11</f>
        <v>74</v>
      </c>
      <c r="L37" s="94" t="s">
        <v>57</v>
      </c>
      <c r="M37" s="94"/>
      <c r="N37" s="88"/>
      <c r="O37" s="88"/>
      <c r="P37" s="88"/>
      <c r="Q37" s="88"/>
      <c r="R37" s="88" t="s">
        <v>58</v>
      </c>
      <c r="S37" s="88"/>
      <c r="T37" s="88"/>
      <c r="U37" s="88"/>
      <c r="V37" s="88"/>
      <c r="W37" s="9"/>
      <c r="X37" s="9"/>
      <c r="Y37" s="9"/>
      <c r="Z37" s="9"/>
    </row>
    <row r="38" ht="15.75" customHeight="1">
      <c r="A38" s="88">
        <v>22.0</v>
      </c>
      <c r="B38" s="88">
        <v>14000.0</v>
      </c>
      <c r="C38" s="90" t="s">
        <v>62</v>
      </c>
      <c r="D38" s="90" t="s">
        <v>81</v>
      </c>
      <c r="E38" s="91">
        <v>44649.0</v>
      </c>
      <c r="F38" s="91">
        <v>44974.0</v>
      </c>
      <c r="G38" s="88"/>
      <c r="H38" s="92"/>
      <c r="I38" s="95"/>
      <c r="J38" s="92"/>
      <c r="K38" s="88">
        <f>265+75+67</f>
        <v>407</v>
      </c>
      <c r="L38" s="94" t="s">
        <v>57</v>
      </c>
      <c r="M38" s="94"/>
      <c r="N38" s="88"/>
      <c r="O38" s="88"/>
      <c r="P38" s="88"/>
      <c r="Q38" s="88"/>
      <c r="R38" s="88" t="s">
        <v>58</v>
      </c>
      <c r="S38" s="88"/>
      <c r="T38" s="88"/>
      <c r="U38" s="88"/>
      <c r="V38" s="88"/>
      <c r="W38" s="9"/>
      <c r="X38" s="9"/>
      <c r="Y38" s="9"/>
      <c r="Z38" s="9"/>
    </row>
    <row r="39" ht="15.75" customHeight="1">
      <c r="A39" s="88">
        <v>23.0</v>
      </c>
      <c r="B39" s="88">
        <v>14000.0</v>
      </c>
      <c r="C39" s="90" t="s">
        <v>62</v>
      </c>
      <c r="D39" s="90" t="s">
        <v>82</v>
      </c>
      <c r="E39" s="91">
        <v>44887.0</v>
      </c>
      <c r="F39" s="91">
        <v>44887.0</v>
      </c>
      <c r="G39" s="88"/>
      <c r="H39" s="92"/>
      <c r="I39" s="88"/>
      <c r="J39" s="92"/>
      <c r="K39" s="88">
        <f>64+28+60</f>
        <v>152</v>
      </c>
      <c r="L39" s="94" t="s">
        <v>57</v>
      </c>
      <c r="M39" s="94"/>
      <c r="N39" s="88"/>
      <c r="O39" s="88"/>
      <c r="P39" s="88"/>
      <c r="Q39" s="88"/>
      <c r="R39" s="88" t="s">
        <v>58</v>
      </c>
      <c r="S39" s="88"/>
      <c r="T39" s="88"/>
      <c r="U39" s="88"/>
      <c r="V39" s="88"/>
      <c r="W39" s="9"/>
      <c r="X39" s="9"/>
      <c r="Y39" s="9"/>
      <c r="Z39" s="9"/>
    </row>
    <row r="40" ht="15.75" customHeight="1">
      <c r="A40" s="88">
        <v>24.0</v>
      </c>
      <c r="B40" s="88">
        <v>14000.0</v>
      </c>
      <c r="C40" s="90" t="s">
        <v>62</v>
      </c>
      <c r="D40" s="90" t="s">
        <v>83</v>
      </c>
      <c r="E40" s="91">
        <v>44896.0</v>
      </c>
      <c r="F40" s="91">
        <v>44896.0</v>
      </c>
      <c r="G40" s="88"/>
      <c r="H40" s="92"/>
      <c r="I40" s="88"/>
      <c r="J40" s="92"/>
      <c r="K40" s="88">
        <f>50+60+26+12</f>
        <v>148</v>
      </c>
      <c r="L40" s="94" t="s">
        <v>57</v>
      </c>
      <c r="M40" s="94"/>
      <c r="N40" s="88"/>
      <c r="O40" s="88"/>
      <c r="P40" s="88"/>
      <c r="Q40" s="88"/>
      <c r="R40" s="88" t="s">
        <v>58</v>
      </c>
      <c r="S40" s="88"/>
      <c r="T40" s="88"/>
      <c r="U40" s="88"/>
      <c r="V40" s="88"/>
      <c r="W40" s="9"/>
      <c r="X40" s="9"/>
      <c r="Y40" s="9"/>
      <c r="Z40" s="9"/>
    </row>
    <row r="41" ht="15.75" customHeight="1">
      <c r="A41" s="88">
        <v>25.0</v>
      </c>
      <c r="B41" s="88">
        <v>14000.0</v>
      </c>
      <c r="C41" s="90" t="s">
        <v>62</v>
      </c>
      <c r="D41" s="90" t="s">
        <v>84</v>
      </c>
      <c r="E41" s="91">
        <v>44893.0</v>
      </c>
      <c r="F41" s="91">
        <v>44893.0</v>
      </c>
      <c r="G41" s="88"/>
      <c r="H41" s="92"/>
      <c r="I41" s="88"/>
      <c r="J41" s="92"/>
      <c r="K41" s="88">
        <f>18+5+97+13</f>
        <v>133</v>
      </c>
      <c r="L41" s="94" t="s">
        <v>57</v>
      </c>
      <c r="M41" s="94"/>
      <c r="N41" s="88"/>
      <c r="O41" s="88"/>
      <c r="P41" s="88"/>
      <c r="Q41" s="88"/>
      <c r="R41" s="88" t="s">
        <v>58</v>
      </c>
      <c r="S41" s="88"/>
      <c r="T41" s="88"/>
      <c r="U41" s="88"/>
      <c r="V41" s="88"/>
      <c r="W41" s="9"/>
      <c r="X41" s="9"/>
      <c r="Y41" s="9"/>
      <c r="Z41" s="9"/>
    </row>
    <row r="42" ht="15.75" customHeight="1">
      <c r="A42" s="88">
        <v>26.0</v>
      </c>
      <c r="B42" s="88">
        <v>14000.0</v>
      </c>
      <c r="C42" s="90" t="s">
        <v>62</v>
      </c>
      <c r="D42" s="90" t="s">
        <v>85</v>
      </c>
      <c r="E42" s="91">
        <v>44773.0</v>
      </c>
      <c r="F42" s="91">
        <v>44949.0</v>
      </c>
      <c r="G42" s="88"/>
      <c r="H42" s="92"/>
      <c r="I42" s="88"/>
      <c r="J42" s="92"/>
      <c r="K42" s="88">
        <v>54.0</v>
      </c>
      <c r="L42" s="94" t="s">
        <v>57</v>
      </c>
      <c r="M42" s="94"/>
      <c r="N42" s="88"/>
      <c r="O42" s="88"/>
      <c r="P42" s="88"/>
      <c r="Q42" s="88"/>
      <c r="R42" s="88" t="s">
        <v>58</v>
      </c>
      <c r="S42" s="88"/>
      <c r="T42" s="88"/>
      <c r="U42" s="88"/>
      <c r="V42" s="88"/>
      <c r="W42" s="9"/>
      <c r="X42" s="9"/>
      <c r="Y42" s="9"/>
      <c r="Z42" s="9"/>
    </row>
    <row r="43" ht="15.75" customHeight="1">
      <c r="A43" s="88">
        <v>27.0</v>
      </c>
      <c r="B43" s="88">
        <v>14000.0</v>
      </c>
      <c r="C43" s="90" t="s">
        <v>62</v>
      </c>
      <c r="D43" s="90" t="s">
        <v>86</v>
      </c>
      <c r="E43" s="91">
        <v>44922.0</v>
      </c>
      <c r="F43" s="91">
        <v>44922.0</v>
      </c>
      <c r="G43" s="88"/>
      <c r="H43" s="92"/>
      <c r="I43" s="88"/>
      <c r="J43" s="92"/>
      <c r="K43" s="88">
        <f>29+25</f>
        <v>54</v>
      </c>
      <c r="L43" s="94" t="s">
        <v>57</v>
      </c>
      <c r="M43" s="94"/>
      <c r="N43" s="88"/>
      <c r="O43" s="88"/>
      <c r="P43" s="88"/>
      <c r="Q43" s="88"/>
      <c r="R43" s="88" t="s">
        <v>58</v>
      </c>
      <c r="S43" s="88"/>
      <c r="T43" s="88"/>
      <c r="U43" s="88"/>
      <c r="V43" s="88"/>
      <c r="W43" s="9"/>
      <c r="X43" s="9"/>
      <c r="Y43" s="9"/>
      <c r="Z43" s="9"/>
    </row>
    <row r="44" ht="15.75" customHeight="1">
      <c r="A44" s="88">
        <v>28.0</v>
      </c>
      <c r="B44" s="88">
        <v>14000.0</v>
      </c>
      <c r="C44" s="90" t="s">
        <v>62</v>
      </c>
      <c r="D44" s="90" t="s">
        <v>87</v>
      </c>
      <c r="E44" s="91">
        <v>44957.0</v>
      </c>
      <c r="F44" s="91">
        <v>44957.0</v>
      </c>
      <c r="G44" s="88"/>
      <c r="H44" s="92"/>
      <c r="I44" s="88"/>
      <c r="J44" s="92"/>
      <c r="K44" s="88">
        <v>19.0</v>
      </c>
      <c r="L44" s="94" t="s">
        <v>57</v>
      </c>
      <c r="M44" s="94"/>
      <c r="N44" s="88"/>
      <c r="O44" s="88"/>
      <c r="P44" s="88"/>
      <c r="Q44" s="88"/>
      <c r="R44" s="88" t="s">
        <v>58</v>
      </c>
      <c r="S44" s="88"/>
      <c r="T44" s="88"/>
      <c r="U44" s="88"/>
      <c r="V44" s="88"/>
      <c r="W44" s="9"/>
      <c r="X44" s="9"/>
      <c r="Y44" s="9"/>
      <c r="Z44" s="9"/>
    </row>
    <row r="45" ht="15.75" customHeight="1">
      <c r="A45" s="88">
        <v>29.0</v>
      </c>
      <c r="B45" s="88">
        <v>14000.0</v>
      </c>
      <c r="C45" s="90" t="s">
        <v>62</v>
      </c>
      <c r="D45" s="90" t="s">
        <v>88</v>
      </c>
      <c r="E45" s="91">
        <v>44805.0</v>
      </c>
      <c r="F45" s="91">
        <v>44805.0</v>
      </c>
      <c r="G45" s="88"/>
      <c r="H45" s="92"/>
      <c r="I45" s="88"/>
      <c r="J45" s="92"/>
      <c r="K45" s="88">
        <v>1.0</v>
      </c>
      <c r="L45" s="94" t="s">
        <v>57</v>
      </c>
      <c r="M45" s="94"/>
      <c r="N45" s="88"/>
      <c r="O45" s="88"/>
      <c r="P45" s="88"/>
      <c r="Q45" s="88"/>
      <c r="R45" s="88" t="s">
        <v>58</v>
      </c>
      <c r="S45" s="88"/>
      <c r="T45" s="88"/>
      <c r="U45" s="88"/>
      <c r="V45" s="88"/>
      <c r="W45" s="9"/>
      <c r="X45" s="9"/>
      <c r="Y45" s="9"/>
      <c r="Z45" s="9"/>
    </row>
    <row r="46" ht="15.75" customHeight="1">
      <c r="A46" s="88">
        <v>30.0</v>
      </c>
      <c r="B46" s="88">
        <v>14000.0</v>
      </c>
      <c r="C46" s="90" t="s">
        <v>62</v>
      </c>
      <c r="D46" s="105" t="s">
        <v>89</v>
      </c>
      <c r="E46" s="91">
        <v>44845.0</v>
      </c>
      <c r="F46" s="91">
        <v>44845.0</v>
      </c>
      <c r="G46" s="88"/>
      <c r="H46" s="92"/>
      <c r="I46" s="88"/>
      <c r="J46" s="92"/>
      <c r="K46" s="88">
        <v>165.0</v>
      </c>
      <c r="L46" s="94" t="s">
        <v>57</v>
      </c>
      <c r="M46" s="94"/>
      <c r="N46" s="88"/>
      <c r="O46" s="88"/>
      <c r="P46" s="88"/>
      <c r="Q46" s="88"/>
      <c r="R46" s="88" t="s">
        <v>58</v>
      </c>
      <c r="S46" s="88"/>
      <c r="T46" s="88"/>
      <c r="U46" s="88"/>
      <c r="V46" s="88"/>
      <c r="W46" s="9"/>
      <c r="X46" s="9"/>
      <c r="Y46" s="9"/>
      <c r="Z46" s="9"/>
    </row>
    <row r="47" ht="15.75" customHeight="1">
      <c r="A47" s="88">
        <v>31.0</v>
      </c>
      <c r="B47" s="88">
        <v>14000.0</v>
      </c>
      <c r="C47" s="90" t="s">
        <v>62</v>
      </c>
      <c r="D47" s="105" t="s">
        <v>90</v>
      </c>
      <c r="E47" s="91">
        <v>45019.0</v>
      </c>
      <c r="F47" s="91">
        <v>45019.0</v>
      </c>
      <c r="G47" s="88"/>
      <c r="H47" s="92"/>
      <c r="I47" s="104"/>
      <c r="J47" s="92"/>
      <c r="K47" s="104">
        <v>42.0</v>
      </c>
      <c r="L47" s="94" t="s">
        <v>57</v>
      </c>
      <c r="M47" s="94"/>
      <c r="N47" s="88"/>
      <c r="O47" s="88"/>
      <c r="P47" s="88"/>
      <c r="Q47" s="88"/>
      <c r="R47" s="88" t="s">
        <v>58</v>
      </c>
      <c r="S47" s="88"/>
      <c r="T47" s="88"/>
      <c r="U47" s="88"/>
      <c r="V47" s="88"/>
      <c r="W47" s="9"/>
      <c r="X47" s="9"/>
      <c r="Y47" s="9"/>
      <c r="Z47" s="9"/>
    </row>
    <row r="48" ht="15.75" customHeight="1">
      <c r="A48" s="88">
        <v>32.0</v>
      </c>
      <c r="B48" s="88">
        <v>14000.0</v>
      </c>
      <c r="C48" s="90" t="s">
        <v>62</v>
      </c>
      <c r="D48" s="105" t="s">
        <v>91</v>
      </c>
      <c r="E48" s="91">
        <v>45167.0</v>
      </c>
      <c r="F48" s="91">
        <v>45167.0</v>
      </c>
      <c r="G48" s="88"/>
      <c r="H48" s="92"/>
      <c r="I48" s="104"/>
      <c r="J48" s="92"/>
      <c r="K48" s="104">
        <v>56.0</v>
      </c>
      <c r="L48" s="94" t="s">
        <v>57</v>
      </c>
      <c r="M48" s="94"/>
      <c r="N48" s="88"/>
      <c r="O48" s="88"/>
      <c r="P48" s="88"/>
      <c r="Q48" s="88"/>
      <c r="R48" s="88" t="s">
        <v>58</v>
      </c>
      <c r="S48" s="88"/>
      <c r="T48" s="88"/>
      <c r="U48" s="88"/>
      <c r="V48" s="88"/>
      <c r="W48" s="9"/>
      <c r="X48" s="9"/>
      <c r="Y48" s="9"/>
      <c r="Z48" s="9"/>
    </row>
    <row r="49" ht="15.75" customHeight="1">
      <c r="A49" s="88">
        <v>33.0</v>
      </c>
      <c r="B49" s="88">
        <v>14000.0</v>
      </c>
      <c r="C49" s="90" t="s">
        <v>62</v>
      </c>
      <c r="D49" s="105" t="s">
        <v>92</v>
      </c>
      <c r="E49" s="91">
        <v>44942.0</v>
      </c>
      <c r="F49" s="91">
        <v>45307.0</v>
      </c>
      <c r="G49" s="88"/>
      <c r="H49" s="92"/>
      <c r="I49" s="104"/>
      <c r="J49" s="92"/>
      <c r="K49" s="104">
        <f>30+40+54+61</f>
        <v>185</v>
      </c>
      <c r="L49" s="94" t="s">
        <v>57</v>
      </c>
      <c r="M49" s="94"/>
      <c r="N49" s="88"/>
      <c r="O49" s="88"/>
      <c r="P49" s="88"/>
      <c r="Q49" s="88"/>
      <c r="R49" s="88" t="s">
        <v>58</v>
      </c>
      <c r="S49" s="88"/>
      <c r="T49" s="88"/>
      <c r="U49" s="88"/>
      <c r="V49" s="88"/>
      <c r="W49" s="9"/>
      <c r="X49" s="9"/>
      <c r="Y49" s="9"/>
      <c r="Z49" s="9"/>
    </row>
    <row r="50" ht="15.75" customHeight="1">
      <c r="A50" s="88">
        <v>34.0</v>
      </c>
      <c r="B50" s="88">
        <v>14000.0</v>
      </c>
      <c r="C50" s="90" t="s">
        <v>62</v>
      </c>
      <c r="D50" s="105" t="s">
        <v>93</v>
      </c>
      <c r="E50" s="91">
        <v>44957.0</v>
      </c>
      <c r="F50" s="91">
        <v>45135.0</v>
      </c>
      <c r="G50" s="88"/>
      <c r="H50" s="92"/>
      <c r="I50" s="104"/>
      <c r="J50" s="92"/>
      <c r="K50" s="104">
        <v>73.0</v>
      </c>
      <c r="L50" s="94" t="s">
        <v>57</v>
      </c>
      <c r="M50" s="94"/>
      <c r="N50" s="88"/>
      <c r="O50" s="88"/>
      <c r="P50" s="88"/>
      <c r="Q50" s="88"/>
      <c r="R50" s="88" t="s">
        <v>58</v>
      </c>
      <c r="S50" s="88"/>
      <c r="T50" s="88"/>
      <c r="U50" s="88"/>
      <c r="V50" s="88"/>
      <c r="W50" s="9"/>
      <c r="X50" s="9"/>
      <c r="Y50" s="9"/>
      <c r="Z50" s="9"/>
    </row>
    <row r="51" ht="15.75" customHeight="1">
      <c r="A51" s="88">
        <v>35.0</v>
      </c>
      <c r="B51" s="88">
        <v>14000.0</v>
      </c>
      <c r="C51" s="90" t="s">
        <v>62</v>
      </c>
      <c r="D51" s="105" t="s">
        <v>94</v>
      </c>
      <c r="E51" s="91">
        <v>44957.0</v>
      </c>
      <c r="F51" s="91">
        <v>45138.0</v>
      </c>
      <c r="G51" s="88"/>
      <c r="H51" s="92"/>
      <c r="I51" s="104"/>
      <c r="J51" s="92"/>
      <c r="K51" s="104">
        <f>66+64+77</f>
        <v>207</v>
      </c>
      <c r="L51" s="94" t="s">
        <v>57</v>
      </c>
      <c r="M51" s="94"/>
      <c r="N51" s="88"/>
      <c r="O51" s="88"/>
      <c r="P51" s="88"/>
      <c r="Q51" s="88"/>
      <c r="R51" s="88" t="s">
        <v>58</v>
      </c>
      <c r="S51" s="88"/>
      <c r="T51" s="88"/>
      <c r="U51" s="88"/>
      <c r="V51" s="88"/>
      <c r="W51" s="9"/>
      <c r="X51" s="9"/>
      <c r="Y51" s="9"/>
      <c r="Z51" s="9"/>
    </row>
    <row r="52" ht="15.75" customHeight="1">
      <c r="A52" s="88">
        <v>36.0</v>
      </c>
      <c r="B52" s="88">
        <v>14000.0</v>
      </c>
      <c r="C52" s="90" t="s">
        <v>62</v>
      </c>
      <c r="D52" s="105" t="s">
        <v>95</v>
      </c>
      <c r="E52" s="91">
        <v>44984.0</v>
      </c>
      <c r="F52" s="91">
        <v>45328.0</v>
      </c>
      <c r="G52" s="88"/>
      <c r="H52" s="92"/>
      <c r="I52" s="104"/>
      <c r="J52" s="92"/>
      <c r="K52" s="104">
        <f>16+10+19+18+11+20</f>
        <v>94</v>
      </c>
      <c r="L52" s="94" t="s">
        <v>57</v>
      </c>
      <c r="M52" s="94"/>
      <c r="N52" s="88"/>
      <c r="O52" s="88"/>
      <c r="P52" s="88"/>
      <c r="Q52" s="88"/>
      <c r="R52" s="88" t="s">
        <v>58</v>
      </c>
      <c r="S52" s="88"/>
      <c r="T52" s="88"/>
      <c r="U52" s="88"/>
      <c r="V52" s="88"/>
      <c r="W52" s="9"/>
      <c r="X52" s="9"/>
      <c r="Y52" s="9"/>
      <c r="Z52" s="9"/>
    </row>
    <row r="53" ht="15.75" customHeight="1">
      <c r="A53" s="88">
        <v>37.0</v>
      </c>
      <c r="B53" s="88">
        <v>14000.0</v>
      </c>
      <c r="C53" s="90" t="s">
        <v>62</v>
      </c>
      <c r="D53" s="105" t="s">
        <v>96</v>
      </c>
      <c r="E53" s="91">
        <v>44985.0</v>
      </c>
      <c r="F53" s="91">
        <v>45322.0</v>
      </c>
      <c r="G53" s="106"/>
      <c r="H53" s="102"/>
      <c r="I53" s="104"/>
      <c r="J53" s="91"/>
      <c r="K53" s="104">
        <v>77.0</v>
      </c>
      <c r="L53" s="94" t="s">
        <v>57</v>
      </c>
      <c r="M53" s="94"/>
      <c r="N53" s="88"/>
      <c r="O53" s="88"/>
      <c r="P53" s="88"/>
      <c r="Q53" s="88"/>
      <c r="R53" s="88" t="s">
        <v>58</v>
      </c>
      <c r="S53" s="105"/>
      <c r="T53" s="88"/>
      <c r="U53" s="88"/>
      <c r="V53" s="88"/>
      <c r="W53" s="9"/>
      <c r="X53" s="9"/>
      <c r="Y53" s="9"/>
      <c r="Z53" s="9"/>
    </row>
    <row r="54" ht="15.75" customHeight="1">
      <c r="A54" s="88">
        <v>38.0</v>
      </c>
      <c r="B54" s="88">
        <v>14000.0</v>
      </c>
      <c r="C54" s="90" t="s">
        <v>62</v>
      </c>
      <c r="D54" s="105" t="s">
        <v>97</v>
      </c>
      <c r="E54" s="91">
        <v>45282.0</v>
      </c>
      <c r="F54" s="91">
        <v>45282.0</v>
      </c>
      <c r="G54" s="88"/>
      <c r="H54" s="92"/>
      <c r="I54" s="104"/>
      <c r="J54" s="92"/>
      <c r="K54" s="104">
        <v>39.0</v>
      </c>
      <c r="L54" s="94" t="s">
        <v>57</v>
      </c>
      <c r="M54" s="94"/>
      <c r="N54" s="88"/>
      <c r="O54" s="88"/>
      <c r="P54" s="88"/>
      <c r="Q54" s="88"/>
      <c r="R54" s="88" t="s">
        <v>58</v>
      </c>
      <c r="S54" s="105"/>
      <c r="T54" s="88"/>
      <c r="U54" s="88"/>
      <c r="V54" s="88"/>
      <c r="W54" s="9"/>
      <c r="X54" s="9"/>
      <c r="Y54" s="9"/>
      <c r="Z54" s="9"/>
    </row>
    <row r="55" ht="15.75" customHeight="1">
      <c r="A55" s="88">
        <v>39.0</v>
      </c>
      <c r="B55" s="88">
        <v>14000.0</v>
      </c>
      <c r="C55" s="90" t="s">
        <v>62</v>
      </c>
      <c r="D55" s="105" t="s">
        <v>98</v>
      </c>
      <c r="E55" s="91">
        <v>44957.0</v>
      </c>
      <c r="F55" s="91">
        <v>45135.0</v>
      </c>
      <c r="G55" s="88"/>
      <c r="H55" s="92"/>
      <c r="I55" s="104"/>
      <c r="J55" s="92"/>
      <c r="K55" s="104">
        <f>28+45</f>
        <v>73</v>
      </c>
      <c r="L55" s="94" t="s">
        <v>57</v>
      </c>
      <c r="M55" s="94"/>
      <c r="N55" s="88"/>
      <c r="O55" s="88"/>
      <c r="P55" s="88"/>
      <c r="Q55" s="88"/>
      <c r="R55" s="88" t="s">
        <v>58</v>
      </c>
      <c r="S55" s="105"/>
      <c r="T55" s="88"/>
      <c r="U55" s="88"/>
      <c r="V55" s="88"/>
      <c r="W55" s="9"/>
      <c r="X55" s="9"/>
      <c r="Y55" s="9"/>
      <c r="Z55" s="9"/>
    </row>
    <row r="56" ht="15.75" customHeight="1">
      <c r="A56" s="88">
        <v>40.0</v>
      </c>
      <c r="B56" s="88">
        <v>14000.0</v>
      </c>
      <c r="C56" s="90" t="s">
        <v>62</v>
      </c>
      <c r="D56" s="94" t="s">
        <v>99</v>
      </c>
      <c r="E56" s="91">
        <v>44957.0</v>
      </c>
      <c r="F56" s="91">
        <v>45322.0</v>
      </c>
      <c r="G56" s="88"/>
      <c r="H56" s="92"/>
      <c r="I56" s="104"/>
      <c r="J56" s="92"/>
      <c r="K56" s="104">
        <f>26+41+27</f>
        <v>94</v>
      </c>
      <c r="L56" s="94" t="s">
        <v>57</v>
      </c>
      <c r="M56" s="94"/>
      <c r="N56" s="88"/>
      <c r="O56" s="88"/>
      <c r="P56" s="88"/>
      <c r="Q56" s="88"/>
      <c r="R56" s="88" t="s">
        <v>58</v>
      </c>
      <c r="S56" s="105"/>
      <c r="T56" s="88"/>
      <c r="U56" s="88"/>
      <c r="V56" s="88"/>
      <c r="W56" s="9"/>
      <c r="X56" s="9"/>
      <c r="Y56" s="9"/>
      <c r="Z56" s="9"/>
    </row>
    <row r="57" ht="15.75" customHeight="1">
      <c r="A57" s="88">
        <v>41.0</v>
      </c>
      <c r="B57" s="88">
        <v>14000.0</v>
      </c>
      <c r="C57" s="90" t="s">
        <v>62</v>
      </c>
      <c r="D57" s="105" t="s">
        <v>100</v>
      </c>
      <c r="E57" s="91">
        <v>45033.0</v>
      </c>
      <c r="F57" s="91">
        <v>45033.0</v>
      </c>
      <c r="G57" s="88"/>
      <c r="H57" s="92"/>
      <c r="I57" s="104"/>
      <c r="J57" s="92"/>
      <c r="K57" s="104">
        <v>28.0</v>
      </c>
      <c r="L57" s="94" t="s">
        <v>57</v>
      </c>
      <c r="M57" s="94"/>
      <c r="N57" s="88"/>
      <c r="O57" s="88"/>
      <c r="P57" s="88"/>
      <c r="Q57" s="88"/>
      <c r="R57" s="88" t="s">
        <v>58</v>
      </c>
      <c r="S57" s="105"/>
      <c r="T57" s="88"/>
      <c r="U57" s="88"/>
      <c r="V57" s="88"/>
      <c r="W57" s="9"/>
      <c r="X57" s="9"/>
      <c r="Y57" s="9"/>
      <c r="Z57" s="9"/>
    </row>
    <row r="58" ht="15.75" customHeight="1">
      <c r="A58" s="88">
        <v>42.0</v>
      </c>
      <c r="B58" s="88">
        <v>14000.0</v>
      </c>
      <c r="C58" s="90" t="s">
        <v>62</v>
      </c>
      <c r="D58" s="105" t="s">
        <v>101</v>
      </c>
      <c r="E58" s="91">
        <v>44895.0</v>
      </c>
      <c r="F58" s="91">
        <v>45313.0</v>
      </c>
      <c r="G58" s="88"/>
      <c r="H58" s="92"/>
      <c r="I58" s="104"/>
      <c r="J58" s="92"/>
      <c r="K58" s="104">
        <f>13+11+25</f>
        <v>49</v>
      </c>
      <c r="L58" s="94" t="s">
        <v>57</v>
      </c>
      <c r="M58" s="94"/>
      <c r="N58" s="88"/>
      <c r="O58" s="88"/>
      <c r="P58" s="88"/>
      <c r="Q58" s="88"/>
      <c r="R58" s="88" t="s">
        <v>58</v>
      </c>
      <c r="S58" s="105"/>
      <c r="T58" s="88"/>
      <c r="U58" s="88"/>
      <c r="V58" s="88"/>
      <c r="W58" s="9"/>
      <c r="X58" s="9"/>
      <c r="Y58" s="9"/>
      <c r="Z58" s="9"/>
    </row>
    <row r="59" ht="15.75" customHeight="1">
      <c r="A59" s="88">
        <v>43.0</v>
      </c>
      <c r="B59" s="88">
        <v>14000.0</v>
      </c>
      <c r="C59" s="90" t="s">
        <v>62</v>
      </c>
      <c r="D59" s="105" t="s">
        <v>102</v>
      </c>
      <c r="E59" s="91">
        <v>44950.0</v>
      </c>
      <c r="F59" s="91">
        <v>45126.0</v>
      </c>
      <c r="G59" s="88"/>
      <c r="H59" s="92"/>
      <c r="I59" s="104"/>
      <c r="J59" s="92"/>
      <c r="K59" s="104">
        <v>30.0</v>
      </c>
      <c r="L59" s="94" t="s">
        <v>57</v>
      </c>
      <c r="M59" s="94"/>
      <c r="N59" s="88"/>
      <c r="O59" s="88"/>
      <c r="P59" s="88"/>
      <c r="Q59" s="88"/>
      <c r="R59" s="88" t="s">
        <v>58</v>
      </c>
      <c r="S59" s="105"/>
      <c r="T59" s="88"/>
      <c r="U59" s="88"/>
      <c r="V59" s="88"/>
      <c r="W59" s="9"/>
      <c r="X59" s="9"/>
      <c r="Y59" s="9"/>
      <c r="Z59" s="9"/>
    </row>
    <row r="60" ht="15.75" customHeight="1">
      <c r="A60" s="88">
        <v>44.0</v>
      </c>
      <c r="B60" s="88">
        <v>14000.0</v>
      </c>
      <c r="C60" s="90" t="s">
        <v>62</v>
      </c>
      <c r="D60" s="90" t="s">
        <v>103</v>
      </c>
      <c r="E60" s="91">
        <v>45026.0</v>
      </c>
      <c r="F60" s="91">
        <v>45026.0</v>
      </c>
      <c r="G60" s="88"/>
      <c r="H60" s="92"/>
      <c r="I60" s="104"/>
      <c r="J60" s="92"/>
      <c r="K60" s="104">
        <v>28.0</v>
      </c>
      <c r="L60" s="94" t="s">
        <v>57</v>
      </c>
      <c r="M60" s="94"/>
      <c r="N60" s="88"/>
      <c r="O60" s="88"/>
      <c r="P60" s="88"/>
      <c r="Q60" s="88"/>
      <c r="R60" s="88" t="s">
        <v>58</v>
      </c>
      <c r="S60" s="105"/>
      <c r="T60" s="88"/>
      <c r="U60" s="88"/>
      <c r="V60" s="88"/>
      <c r="W60" s="9"/>
      <c r="X60" s="9"/>
      <c r="Y60" s="9"/>
      <c r="Z60" s="9"/>
    </row>
    <row r="61" ht="15.75" customHeight="1">
      <c r="A61" s="88">
        <v>45.0</v>
      </c>
      <c r="B61" s="88">
        <v>14000.0</v>
      </c>
      <c r="C61" s="90" t="s">
        <v>62</v>
      </c>
      <c r="D61" s="105" t="s">
        <v>104</v>
      </c>
      <c r="E61" s="91">
        <v>45042.0</v>
      </c>
      <c r="F61" s="91">
        <v>45194.0</v>
      </c>
      <c r="G61" s="88"/>
      <c r="H61" s="92"/>
      <c r="I61" s="104"/>
      <c r="J61" s="92"/>
      <c r="K61" s="104">
        <f>54+66</f>
        <v>120</v>
      </c>
      <c r="L61" s="94" t="s">
        <v>57</v>
      </c>
      <c r="M61" s="94"/>
      <c r="N61" s="88"/>
      <c r="O61" s="88"/>
      <c r="P61" s="88"/>
      <c r="Q61" s="88"/>
      <c r="R61" s="88" t="s">
        <v>58</v>
      </c>
      <c r="S61" s="105"/>
      <c r="T61" s="88"/>
      <c r="U61" s="88"/>
      <c r="V61" s="88"/>
      <c r="W61" s="9"/>
      <c r="X61" s="9"/>
      <c r="Y61" s="9"/>
      <c r="Z61" s="9"/>
    </row>
    <row r="62" ht="15.75" customHeight="1">
      <c r="A62" s="88">
        <v>46.0</v>
      </c>
      <c r="B62" s="88">
        <v>14000.0</v>
      </c>
      <c r="C62" s="90" t="s">
        <v>62</v>
      </c>
      <c r="D62" s="105" t="s">
        <v>105</v>
      </c>
      <c r="E62" s="91">
        <v>45190.0</v>
      </c>
      <c r="F62" s="91">
        <v>45190.0</v>
      </c>
      <c r="G62" s="88"/>
      <c r="H62" s="92"/>
      <c r="I62" s="104"/>
      <c r="J62" s="92"/>
      <c r="K62" s="104">
        <v>44.0</v>
      </c>
      <c r="L62" s="94" t="s">
        <v>57</v>
      </c>
      <c r="M62" s="94"/>
      <c r="N62" s="88"/>
      <c r="O62" s="88"/>
      <c r="P62" s="88"/>
      <c r="Q62" s="88"/>
      <c r="R62" s="88" t="s">
        <v>58</v>
      </c>
      <c r="S62" s="105"/>
      <c r="T62" s="88"/>
      <c r="U62" s="88"/>
      <c r="V62" s="88"/>
      <c r="W62" s="9"/>
      <c r="X62" s="9"/>
      <c r="Y62" s="9"/>
      <c r="Z62" s="9"/>
    </row>
    <row r="63" ht="15.75" customHeight="1">
      <c r="A63" s="88">
        <v>47.0</v>
      </c>
      <c r="B63" s="88">
        <v>14000.0</v>
      </c>
      <c r="C63" s="90" t="s">
        <v>62</v>
      </c>
      <c r="D63" s="105" t="s">
        <v>106</v>
      </c>
      <c r="E63" s="91">
        <v>45040.0</v>
      </c>
      <c r="F63" s="91">
        <v>45197.0</v>
      </c>
      <c r="G63" s="88"/>
      <c r="H63" s="92"/>
      <c r="I63" s="104"/>
      <c r="J63" s="92"/>
      <c r="K63" s="104">
        <v>8.0</v>
      </c>
      <c r="L63" s="94" t="s">
        <v>57</v>
      </c>
      <c r="M63" s="94"/>
      <c r="N63" s="88"/>
      <c r="O63" s="88"/>
      <c r="P63" s="88"/>
      <c r="Q63" s="88"/>
      <c r="R63" s="88" t="s">
        <v>58</v>
      </c>
      <c r="S63" s="105"/>
      <c r="T63" s="88"/>
      <c r="U63" s="88"/>
      <c r="V63" s="88"/>
      <c r="W63" s="9"/>
      <c r="X63" s="9"/>
      <c r="Y63" s="9"/>
      <c r="Z63" s="9"/>
    </row>
    <row r="64" ht="15.75" customHeight="1">
      <c r="A64" s="88">
        <v>48.0</v>
      </c>
      <c r="B64" s="88">
        <v>14000.0</v>
      </c>
      <c r="C64" s="90" t="s">
        <v>62</v>
      </c>
      <c r="D64" s="105" t="s">
        <v>107</v>
      </c>
      <c r="E64" s="91" t="s">
        <v>108</v>
      </c>
      <c r="F64" s="91">
        <v>45114.0</v>
      </c>
      <c r="G64" s="88"/>
      <c r="H64" s="92"/>
      <c r="I64" s="104"/>
      <c r="J64" s="92"/>
      <c r="K64" s="104">
        <v>37.0</v>
      </c>
      <c r="L64" s="94" t="s">
        <v>57</v>
      </c>
      <c r="M64" s="94"/>
      <c r="N64" s="88"/>
      <c r="O64" s="88"/>
      <c r="P64" s="88"/>
      <c r="Q64" s="88"/>
      <c r="R64" s="88" t="s">
        <v>58</v>
      </c>
      <c r="S64" s="105"/>
      <c r="T64" s="88"/>
      <c r="U64" s="88"/>
      <c r="V64" s="88"/>
      <c r="W64" s="9"/>
      <c r="X64" s="9"/>
      <c r="Y64" s="9"/>
      <c r="Z64" s="9"/>
    </row>
    <row r="65" ht="15.75" customHeight="1">
      <c r="A65" s="88">
        <v>49.0</v>
      </c>
      <c r="B65" s="88">
        <v>14000.0</v>
      </c>
      <c r="C65" s="90" t="s">
        <v>62</v>
      </c>
      <c r="D65" s="105" t="s">
        <v>109</v>
      </c>
      <c r="E65" s="91">
        <v>45016.0</v>
      </c>
      <c r="F65" s="91">
        <v>45016.0</v>
      </c>
      <c r="G65" s="88"/>
      <c r="H65" s="92"/>
      <c r="I65" s="104"/>
      <c r="J65" s="92"/>
      <c r="K65" s="104">
        <v>27.0</v>
      </c>
      <c r="L65" s="94" t="s">
        <v>57</v>
      </c>
      <c r="M65" s="94"/>
      <c r="N65" s="88"/>
      <c r="O65" s="88"/>
      <c r="P65" s="88"/>
      <c r="Q65" s="88"/>
      <c r="R65" s="88" t="s">
        <v>58</v>
      </c>
      <c r="S65" s="105"/>
      <c r="T65" s="88"/>
      <c r="U65" s="88"/>
      <c r="V65" s="88"/>
      <c r="W65" s="9"/>
      <c r="X65" s="9"/>
      <c r="Y65" s="9"/>
      <c r="Z65" s="9"/>
    </row>
    <row r="66" ht="15.75" customHeight="1">
      <c r="A66" s="88">
        <v>50.0</v>
      </c>
      <c r="B66" s="88">
        <v>14000.0</v>
      </c>
      <c r="C66" s="90" t="s">
        <v>62</v>
      </c>
      <c r="D66" s="105" t="s">
        <v>110</v>
      </c>
      <c r="E66" s="91">
        <v>45252.0</v>
      </c>
      <c r="F66" s="91">
        <v>45252.0</v>
      </c>
      <c r="G66" s="88"/>
      <c r="H66" s="92"/>
      <c r="I66" s="104"/>
      <c r="J66" s="92"/>
      <c r="K66" s="104">
        <v>114.0</v>
      </c>
      <c r="L66" s="94" t="s">
        <v>57</v>
      </c>
      <c r="M66" s="94"/>
      <c r="N66" s="88"/>
      <c r="O66" s="88"/>
      <c r="P66" s="88"/>
      <c r="Q66" s="88"/>
      <c r="R66" s="88" t="s">
        <v>58</v>
      </c>
      <c r="S66" s="105"/>
      <c r="T66" s="88"/>
      <c r="U66" s="88"/>
      <c r="V66" s="88"/>
      <c r="W66" s="9"/>
      <c r="X66" s="9"/>
      <c r="Y66" s="9"/>
      <c r="Z66" s="9"/>
    </row>
    <row r="67" ht="15.75" customHeight="1">
      <c r="A67" s="88">
        <v>51.0</v>
      </c>
      <c r="B67" s="88">
        <v>14000.0</v>
      </c>
      <c r="C67" s="90" t="s">
        <v>62</v>
      </c>
      <c r="D67" s="105" t="s">
        <v>111</v>
      </c>
      <c r="E67" s="91">
        <v>45282.0</v>
      </c>
      <c r="F67" s="91">
        <v>45282.0</v>
      </c>
      <c r="G67" s="88"/>
      <c r="H67" s="92"/>
      <c r="I67" s="104"/>
      <c r="J67" s="92"/>
      <c r="K67" s="104">
        <v>54.0</v>
      </c>
      <c r="L67" s="94" t="s">
        <v>57</v>
      </c>
      <c r="M67" s="94"/>
      <c r="N67" s="88"/>
      <c r="O67" s="88"/>
      <c r="P67" s="88"/>
      <c r="Q67" s="88"/>
      <c r="R67" s="88" t="s">
        <v>58</v>
      </c>
      <c r="S67" s="105"/>
      <c r="T67" s="88"/>
      <c r="U67" s="88"/>
      <c r="V67" s="88"/>
      <c r="W67" s="9"/>
      <c r="X67" s="9"/>
      <c r="Y67" s="9"/>
      <c r="Z67" s="9"/>
    </row>
    <row r="68" ht="15.75" customHeight="1">
      <c r="A68" s="88">
        <v>52.0</v>
      </c>
      <c r="B68" s="88">
        <v>14000.0</v>
      </c>
      <c r="C68" s="90" t="s">
        <v>62</v>
      </c>
      <c r="D68" s="94" t="s">
        <v>112</v>
      </c>
      <c r="E68" s="91">
        <v>44957.0</v>
      </c>
      <c r="F68" s="91">
        <v>45404.0</v>
      </c>
      <c r="G68" s="88"/>
      <c r="H68" s="92"/>
      <c r="I68" s="104"/>
      <c r="J68" s="92"/>
      <c r="K68" s="104">
        <f>19+25</f>
        <v>44</v>
      </c>
      <c r="L68" s="94" t="s">
        <v>57</v>
      </c>
      <c r="M68" s="94"/>
      <c r="N68" s="88"/>
      <c r="O68" s="88"/>
      <c r="P68" s="88"/>
      <c r="Q68" s="88"/>
      <c r="R68" s="88" t="s">
        <v>58</v>
      </c>
      <c r="S68" s="105"/>
      <c r="T68" s="88"/>
      <c r="U68" s="88"/>
      <c r="V68" s="88"/>
      <c r="W68" s="9"/>
      <c r="X68" s="9"/>
      <c r="Y68" s="9"/>
      <c r="Z68" s="9"/>
    </row>
    <row r="69" ht="15.75" customHeight="1">
      <c r="A69" s="88">
        <v>53.0</v>
      </c>
      <c r="B69" s="88">
        <v>14000.0</v>
      </c>
      <c r="C69" s="90" t="s">
        <v>62</v>
      </c>
      <c r="D69" s="105" t="s">
        <v>113</v>
      </c>
      <c r="E69" s="91">
        <v>44974.0</v>
      </c>
      <c r="F69" s="91">
        <v>45356.0</v>
      </c>
      <c r="G69" s="88"/>
      <c r="H69" s="92"/>
      <c r="I69" s="104"/>
      <c r="J69" s="92"/>
      <c r="K69" s="104">
        <f>57+43+31+34+28</f>
        <v>193</v>
      </c>
      <c r="L69" s="94" t="s">
        <v>57</v>
      </c>
      <c r="M69" s="94"/>
      <c r="N69" s="88"/>
      <c r="O69" s="88"/>
      <c r="P69" s="88"/>
      <c r="Q69" s="88"/>
      <c r="R69" s="88" t="s">
        <v>58</v>
      </c>
      <c r="S69" s="105"/>
      <c r="T69" s="88"/>
      <c r="U69" s="88"/>
      <c r="V69" s="88"/>
      <c r="W69" s="9"/>
      <c r="X69" s="9"/>
      <c r="Y69" s="9"/>
      <c r="Z69" s="9"/>
    </row>
    <row r="70" ht="15.75" customHeight="1">
      <c r="A70" s="88">
        <v>54.0</v>
      </c>
      <c r="B70" s="88">
        <v>14000.0</v>
      </c>
      <c r="C70" s="90" t="s">
        <v>62</v>
      </c>
      <c r="D70" s="94" t="s">
        <v>114</v>
      </c>
      <c r="E70" s="91">
        <v>45126.0</v>
      </c>
      <c r="F70" s="91">
        <v>45126.0</v>
      </c>
      <c r="G70" s="88"/>
      <c r="H70" s="92"/>
      <c r="I70" s="104"/>
      <c r="J70" s="92"/>
      <c r="K70" s="104">
        <v>19.0</v>
      </c>
      <c r="L70" s="94" t="s">
        <v>57</v>
      </c>
      <c r="M70" s="94"/>
      <c r="N70" s="88"/>
      <c r="O70" s="88"/>
      <c r="P70" s="88"/>
      <c r="Q70" s="88"/>
      <c r="R70" s="88" t="s">
        <v>58</v>
      </c>
      <c r="S70" s="105"/>
      <c r="T70" s="88"/>
      <c r="U70" s="88"/>
      <c r="V70" s="88"/>
      <c r="W70" s="9"/>
      <c r="X70" s="9"/>
      <c r="Y70" s="9"/>
      <c r="Z70" s="9"/>
    </row>
    <row r="71" ht="15.75" customHeight="1">
      <c r="A71" s="88">
        <v>55.0</v>
      </c>
      <c r="B71" s="88">
        <v>14000.0</v>
      </c>
      <c r="C71" s="90" t="s">
        <v>62</v>
      </c>
      <c r="D71" s="105" t="s">
        <v>115</v>
      </c>
      <c r="E71" s="91">
        <v>45138.0</v>
      </c>
      <c r="F71" s="91">
        <v>45138.0</v>
      </c>
      <c r="G71" s="106"/>
      <c r="H71" s="102"/>
      <c r="I71" s="107"/>
      <c r="J71" s="107"/>
      <c r="K71" s="107">
        <v>23.0</v>
      </c>
      <c r="L71" s="94" t="s">
        <v>57</v>
      </c>
      <c r="M71" s="94"/>
      <c r="N71" s="88"/>
      <c r="O71" s="88"/>
      <c r="P71" s="88"/>
      <c r="Q71" s="88"/>
      <c r="R71" s="88" t="s">
        <v>58</v>
      </c>
      <c r="S71" s="105"/>
      <c r="T71" s="88"/>
      <c r="U71" s="88"/>
      <c r="V71" s="88"/>
      <c r="W71" s="9"/>
      <c r="X71" s="9"/>
      <c r="Y71" s="9"/>
      <c r="Z71" s="9"/>
    </row>
    <row r="72" ht="15.75" customHeight="1">
      <c r="A72" s="88">
        <v>56.0</v>
      </c>
      <c r="B72" s="88">
        <v>14000.0</v>
      </c>
      <c r="C72" s="94" t="s">
        <v>116</v>
      </c>
      <c r="D72" s="105" t="s">
        <v>117</v>
      </c>
      <c r="E72" s="91">
        <v>43467.0</v>
      </c>
      <c r="F72" s="91" t="s">
        <v>118</v>
      </c>
      <c r="G72" s="88"/>
      <c r="H72" s="92"/>
      <c r="I72" s="107"/>
      <c r="J72" s="107"/>
      <c r="K72" s="107">
        <v>3.0</v>
      </c>
      <c r="L72" s="94" t="s">
        <v>57</v>
      </c>
      <c r="M72" s="94"/>
      <c r="N72" s="88"/>
      <c r="O72" s="88"/>
      <c r="P72" s="88"/>
      <c r="Q72" s="88"/>
      <c r="R72" s="88" t="s">
        <v>58</v>
      </c>
      <c r="S72" s="105"/>
      <c r="T72" s="88"/>
      <c r="U72" s="88"/>
      <c r="V72" s="88"/>
      <c r="W72" s="9"/>
      <c r="X72" s="9"/>
      <c r="Y72" s="9"/>
      <c r="Z72" s="9"/>
    </row>
    <row r="73" ht="15.75" customHeight="1">
      <c r="A73" s="88">
        <v>57.0</v>
      </c>
      <c r="B73" s="88">
        <v>14000.0</v>
      </c>
      <c r="C73" s="94" t="s">
        <v>116</v>
      </c>
      <c r="D73" s="105" t="s">
        <v>119</v>
      </c>
      <c r="E73" s="91">
        <v>43102.0</v>
      </c>
      <c r="F73" s="91">
        <v>43102.0</v>
      </c>
      <c r="G73" s="88"/>
      <c r="H73" s="92"/>
      <c r="I73" s="107"/>
      <c r="J73" s="107"/>
      <c r="K73" s="107">
        <v>3.0</v>
      </c>
      <c r="L73" s="94" t="s">
        <v>57</v>
      </c>
      <c r="M73" s="94"/>
      <c r="N73" s="88"/>
      <c r="O73" s="88"/>
      <c r="P73" s="88"/>
      <c r="Q73" s="88"/>
      <c r="R73" s="88" t="s">
        <v>58</v>
      </c>
      <c r="S73" s="105"/>
      <c r="T73" s="88"/>
      <c r="U73" s="88"/>
      <c r="V73" s="88"/>
      <c r="W73" s="9"/>
      <c r="X73" s="9"/>
      <c r="Y73" s="9"/>
      <c r="Z73" s="9"/>
    </row>
    <row r="74" ht="15.75" customHeight="1">
      <c r="A74" s="88">
        <v>58.0</v>
      </c>
      <c r="B74" s="88">
        <v>14000.0</v>
      </c>
      <c r="C74" s="94" t="s">
        <v>116</v>
      </c>
      <c r="D74" s="105" t="s">
        <v>120</v>
      </c>
      <c r="E74" s="91">
        <v>44805.0</v>
      </c>
      <c r="F74" s="91">
        <v>44926.0</v>
      </c>
      <c r="G74" s="88"/>
      <c r="H74" s="92"/>
      <c r="I74" s="107"/>
      <c r="J74" s="107"/>
      <c r="K74" s="107">
        <v>1.0</v>
      </c>
      <c r="L74" s="94" t="s">
        <v>57</v>
      </c>
      <c r="M74" s="94"/>
      <c r="N74" s="88"/>
      <c r="O74" s="88"/>
      <c r="P74" s="88"/>
      <c r="Q74" s="88"/>
      <c r="R74" s="88" t="s">
        <v>58</v>
      </c>
      <c r="S74" s="105"/>
      <c r="T74" s="88"/>
      <c r="U74" s="88"/>
      <c r="V74" s="88"/>
      <c r="W74" s="9"/>
      <c r="X74" s="9"/>
      <c r="Y74" s="9"/>
      <c r="Z74" s="9"/>
    </row>
    <row r="75" ht="15.75" customHeight="1">
      <c r="A75" s="88">
        <v>59.0</v>
      </c>
      <c r="B75" s="88">
        <v>14000.0</v>
      </c>
      <c r="C75" s="105" t="s">
        <v>121</v>
      </c>
      <c r="D75" s="105" t="s">
        <v>122</v>
      </c>
      <c r="E75" s="91">
        <v>45656.0</v>
      </c>
      <c r="F75" s="91">
        <v>45656.0</v>
      </c>
      <c r="G75" s="88"/>
      <c r="H75" s="92"/>
      <c r="I75" s="107"/>
      <c r="J75" s="107"/>
      <c r="K75" s="88">
        <v>8.0</v>
      </c>
      <c r="L75" s="94" t="s">
        <v>57</v>
      </c>
      <c r="M75" s="94"/>
      <c r="N75" s="88"/>
      <c r="O75" s="88"/>
      <c r="P75" s="88"/>
      <c r="Q75" s="88"/>
      <c r="R75" s="88" t="s">
        <v>58</v>
      </c>
      <c r="S75" s="105"/>
      <c r="T75" s="88"/>
      <c r="U75" s="88"/>
      <c r="V75" s="88"/>
      <c r="W75" s="9"/>
      <c r="X75" s="9"/>
      <c r="Y75" s="9"/>
      <c r="Z75" s="9"/>
    </row>
    <row r="76" ht="15.75" customHeight="1">
      <c r="A76" s="88">
        <v>60.0</v>
      </c>
      <c r="B76" s="88">
        <v>14000.0</v>
      </c>
      <c r="C76" s="105" t="s">
        <v>121</v>
      </c>
      <c r="D76" s="105" t="s">
        <v>123</v>
      </c>
      <c r="E76" s="91">
        <v>45461.0</v>
      </c>
      <c r="F76" s="91">
        <v>45461.0</v>
      </c>
      <c r="G76" s="88"/>
      <c r="H76" s="92"/>
      <c r="I76" s="107"/>
      <c r="J76" s="107"/>
      <c r="K76" s="88">
        <v>52.0</v>
      </c>
      <c r="L76" s="94" t="s">
        <v>57</v>
      </c>
      <c r="M76" s="94"/>
      <c r="N76" s="88"/>
      <c r="O76" s="88"/>
      <c r="P76" s="88"/>
      <c r="Q76" s="88"/>
      <c r="R76" s="88" t="s">
        <v>58</v>
      </c>
      <c r="S76" s="105"/>
      <c r="T76" s="88"/>
      <c r="U76" s="88"/>
      <c r="V76" s="88"/>
      <c r="W76" s="9"/>
      <c r="X76" s="9"/>
      <c r="Y76" s="9"/>
      <c r="Z76" s="9"/>
    </row>
    <row r="77" ht="15.75" customHeight="1">
      <c r="A77" s="88">
        <v>61.0</v>
      </c>
      <c r="B77" s="88">
        <v>14000.0</v>
      </c>
      <c r="C77" s="105" t="s">
        <v>121</v>
      </c>
      <c r="D77" s="105" t="s">
        <v>124</v>
      </c>
      <c r="E77" s="91">
        <v>45519.0</v>
      </c>
      <c r="F77" s="91">
        <v>45519.0</v>
      </c>
      <c r="G77" s="88"/>
      <c r="H77" s="92"/>
      <c r="I77" s="107"/>
      <c r="J77" s="107"/>
      <c r="K77" s="88">
        <v>78.0</v>
      </c>
      <c r="L77" s="94" t="s">
        <v>57</v>
      </c>
      <c r="M77" s="94"/>
      <c r="N77" s="88"/>
      <c r="O77" s="88"/>
      <c r="P77" s="88"/>
      <c r="Q77" s="88"/>
      <c r="R77" s="88" t="s">
        <v>58</v>
      </c>
      <c r="S77" s="105"/>
      <c r="T77" s="88"/>
      <c r="U77" s="88"/>
      <c r="V77" s="88"/>
      <c r="W77" s="9"/>
      <c r="X77" s="9"/>
      <c r="Y77" s="9"/>
      <c r="Z77" s="9"/>
    </row>
    <row r="78" ht="15.75" customHeight="1">
      <c r="A78" s="88">
        <v>62.0</v>
      </c>
      <c r="B78" s="88">
        <v>14000.0</v>
      </c>
      <c r="C78" s="105" t="s">
        <v>121</v>
      </c>
      <c r="D78" s="105" t="s">
        <v>125</v>
      </c>
      <c r="E78" s="91">
        <v>45322.0</v>
      </c>
      <c r="F78" s="91">
        <v>45504.0</v>
      </c>
      <c r="G78" s="88"/>
      <c r="H78" s="92"/>
      <c r="I78" s="107"/>
      <c r="J78" s="107"/>
      <c r="K78" s="88">
        <f>27+54</f>
        <v>81</v>
      </c>
      <c r="L78" s="94" t="s">
        <v>57</v>
      </c>
      <c r="M78" s="94"/>
      <c r="N78" s="88"/>
      <c r="O78" s="88"/>
      <c r="P78" s="88"/>
      <c r="Q78" s="88"/>
      <c r="R78" s="88" t="s">
        <v>58</v>
      </c>
      <c r="S78" s="105"/>
      <c r="T78" s="88"/>
      <c r="U78" s="88"/>
      <c r="V78" s="88"/>
      <c r="W78" s="9"/>
      <c r="X78" s="9"/>
      <c r="Y78" s="9"/>
      <c r="Z78" s="9"/>
    </row>
    <row r="79" ht="15.75" customHeight="1">
      <c r="A79" s="88">
        <v>63.0</v>
      </c>
      <c r="B79" s="88">
        <v>14000.0</v>
      </c>
      <c r="C79" s="105" t="s">
        <v>121</v>
      </c>
      <c r="D79" s="105" t="s">
        <v>126</v>
      </c>
      <c r="E79" s="91">
        <v>45322.0</v>
      </c>
      <c r="F79" s="91">
        <v>45322.0</v>
      </c>
      <c r="G79" s="88"/>
      <c r="H79" s="92"/>
      <c r="I79" s="107"/>
      <c r="J79" s="107"/>
      <c r="K79" s="88">
        <v>43.0</v>
      </c>
      <c r="L79" s="94" t="s">
        <v>57</v>
      </c>
      <c r="M79" s="94"/>
      <c r="N79" s="88"/>
      <c r="O79" s="88"/>
      <c r="P79" s="88"/>
      <c r="Q79" s="88"/>
      <c r="R79" s="88" t="s">
        <v>58</v>
      </c>
      <c r="S79" s="105"/>
      <c r="T79" s="88"/>
      <c r="U79" s="88"/>
      <c r="V79" s="88"/>
      <c r="W79" s="9"/>
      <c r="X79" s="9"/>
      <c r="Y79" s="9"/>
      <c r="Z79" s="9"/>
    </row>
    <row r="80" ht="15.75" customHeight="1">
      <c r="A80" s="88">
        <v>64.0</v>
      </c>
      <c r="B80" s="88">
        <v>14000.0</v>
      </c>
      <c r="C80" s="105" t="s">
        <v>121</v>
      </c>
      <c r="D80" s="105" t="s">
        <v>127</v>
      </c>
      <c r="E80" s="91">
        <v>45412.0</v>
      </c>
      <c r="F80" s="91">
        <v>45412.0</v>
      </c>
      <c r="G80" s="88"/>
      <c r="H80" s="92"/>
      <c r="I80" s="107"/>
      <c r="J80" s="107"/>
      <c r="K80" s="88">
        <v>44.0</v>
      </c>
      <c r="L80" s="94" t="s">
        <v>57</v>
      </c>
      <c r="M80" s="94"/>
      <c r="N80" s="88"/>
      <c r="O80" s="88"/>
      <c r="P80" s="88"/>
      <c r="Q80" s="88"/>
      <c r="R80" s="88" t="s">
        <v>58</v>
      </c>
      <c r="S80" s="105"/>
      <c r="T80" s="88"/>
      <c r="U80" s="88"/>
      <c r="V80" s="88"/>
      <c r="W80" s="9"/>
      <c r="X80" s="9"/>
      <c r="Y80" s="9"/>
      <c r="Z80" s="9"/>
    </row>
    <row r="81" ht="15.75" customHeight="1">
      <c r="A81" s="88">
        <v>65.0</v>
      </c>
      <c r="B81" s="88">
        <v>14000.0</v>
      </c>
      <c r="C81" s="105" t="s">
        <v>121</v>
      </c>
      <c r="D81" s="105" t="s">
        <v>128</v>
      </c>
      <c r="E81" s="91">
        <v>45341.0</v>
      </c>
      <c r="F81" s="91">
        <v>45643.0</v>
      </c>
      <c r="G81" s="88"/>
      <c r="H81" s="92"/>
      <c r="I81" s="107"/>
      <c r="J81" s="107"/>
      <c r="K81" s="88">
        <v>52.0</v>
      </c>
      <c r="L81" s="94" t="s">
        <v>57</v>
      </c>
      <c r="M81" s="94"/>
      <c r="N81" s="88"/>
      <c r="O81" s="88"/>
      <c r="P81" s="88"/>
      <c r="Q81" s="88"/>
      <c r="R81" s="88" t="s">
        <v>58</v>
      </c>
      <c r="S81" s="105"/>
      <c r="T81" s="88"/>
      <c r="U81" s="88"/>
      <c r="V81" s="88"/>
      <c r="W81" s="9"/>
      <c r="X81" s="9"/>
      <c r="Y81" s="9"/>
      <c r="Z81" s="9"/>
    </row>
    <row r="82" ht="15.75" customHeight="1">
      <c r="A82" s="88">
        <v>66.0</v>
      </c>
      <c r="B82" s="88">
        <v>14000.0</v>
      </c>
      <c r="C82" s="105" t="s">
        <v>121</v>
      </c>
      <c r="D82" s="105" t="s">
        <v>129</v>
      </c>
      <c r="E82" s="91">
        <v>45366.0</v>
      </c>
      <c r="F82" s="91">
        <v>45635.0</v>
      </c>
      <c r="G82" s="88"/>
      <c r="H82" s="92"/>
      <c r="I82" s="107"/>
      <c r="J82" s="107"/>
      <c r="K82" s="88">
        <f>6+11+7+8+16+10+11+16+16+11</f>
        <v>112</v>
      </c>
      <c r="L82" s="94" t="s">
        <v>57</v>
      </c>
      <c r="M82" s="94"/>
      <c r="N82" s="88"/>
      <c r="O82" s="88"/>
      <c r="P82" s="88"/>
      <c r="Q82" s="88"/>
      <c r="R82" s="88" t="s">
        <v>58</v>
      </c>
      <c r="S82" s="105"/>
      <c r="T82" s="88"/>
      <c r="U82" s="88"/>
      <c r="V82" s="88"/>
      <c r="W82" s="9"/>
      <c r="X82" s="9"/>
      <c r="Y82" s="9"/>
      <c r="Z82" s="9"/>
    </row>
    <row r="83" ht="15.75" customHeight="1">
      <c r="A83" s="88">
        <v>67.0</v>
      </c>
      <c r="B83" s="88">
        <v>14000.0</v>
      </c>
      <c r="C83" s="105" t="s">
        <v>121</v>
      </c>
      <c r="D83" s="105" t="s">
        <v>130</v>
      </c>
      <c r="E83" s="91">
        <v>45428.0</v>
      </c>
      <c r="F83" s="91">
        <v>45428.0</v>
      </c>
      <c r="G83" s="88"/>
      <c r="H83" s="92"/>
      <c r="I83" s="107"/>
      <c r="J83" s="107"/>
      <c r="K83" s="88">
        <v>99.0</v>
      </c>
      <c r="L83" s="94" t="s">
        <v>57</v>
      </c>
      <c r="M83" s="94"/>
      <c r="N83" s="88"/>
      <c r="O83" s="88"/>
      <c r="P83" s="88"/>
      <c r="Q83" s="88"/>
      <c r="R83" s="88" t="s">
        <v>58</v>
      </c>
      <c r="S83" s="105"/>
      <c r="T83" s="88"/>
      <c r="U83" s="88"/>
      <c r="V83" s="88"/>
      <c r="W83" s="9"/>
      <c r="X83" s="9"/>
      <c r="Y83" s="9"/>
      <c r="Z83" s="9"/>
    </row>
    <row r="84" ht="15.75" customHeight="1">
      <c r="A84" s="88">
        <v>68.0</v>
      </c>
      <c r="B84" s="88">
        <v>14000.0</v>
      </c>
      <c r="C84" s="105" t="s">
        <v>121</v>
      </c>
      <c r="D84" s="105" t="s">
        <v>131</v>
      </c>
      <c r="E84" s="91">
        <v>45439.0</v>
      </c>
      <c r="F84" s="91">
        <v>45439.0</v>
      </c>
      <c r="G84" s="88"/>
      <c r="H84" s="92"/>
      <c r="I84" s="107"/>
      <c r="J84" s="107"/>
      <c r="K84" s="88">
        <v>61.0</v>
      </c>
      <c r="L84" s="94" t="s">
        <v>57</v>
      </c>
      <c r="M84" s="94"/>
      <c r="N84" s="88"/>
      <c r="O84" s="88"/>
      <c r="P84" s="88"/>
      <c r="Q84" s="88"/>
      <c r="R84" s="88" t="s">
        <v>58</v>
      </c>
      <c r="S84" s="105"/>
      <c r="T84" s="88"/>
      <c r="U84" s="88"/>
      <c r="V84" s="88"/>
      <c r="W84" s="9"/>
      <c r="X84" s="9"/>
      <c r="Y84" s="9"/>
      <c r="Z84" s="9"/>
    </row>
    <row r="85" ht="15.75" customHeight="1">
      <c r="A85" s="88">
        <v>69.0</v>
      </c>
      <c r="B85" s="88">
        <v>14000.0</v>
      </c>
      <c r="C85" s="105" t="s">
        <v>121</v>
      </c>
      <c r="D85" s="105" t="s">
        <v>132</v>
      </c>
      <c r="E85" s="91">
        <v>45412.0</v>
      </c>
      <c r="F85" s="91">
        <v>45412.0</v>
      </c>
      <c r="G85" s="88"/>
      <c r="H85" s="92"/>
      <c r="I85" s="107"/>
      <c r="J85" s="107"/>
      <c r="K85" s="88">
        <v>53.0</v>
      </c>
      <c r="L85" s="94" t="s">
        <v>57</v>
      </c>
      <c r="M85" s="94"/>
      <c r="N85" s="88"/>
      <c r="O85" s="88"/>
      <c r="P85" s="88"/>
      <c r="Q85" s="88"/>
      <c r="R85" s="88" t="s">
        <v>58</v>
      </c>
      <c r="S85" s="105"/>
      <c r="T85" s="88"/>
      <c r="U85" s="88"/>
      <c r="V85" s="88"/>
      <c r="W85" s="9"/>
      <c r="X85" s="9"/>
      <c r="Y85" s="9"/>
      <c r="Z85" s="9"/>
    </row>
    <row r="86" ht="15.75" customHeight="1">
      <c r="A86" s="88">
        <v>70.0</v>
      </c>
      <c r="B86" s="88">
        <v>14000.0</v>
      </c>
      <c r="C86" s="105" t="s">
        <v>121</v>
      </c>
      <c r="D86" s="105" t="s">
        <v>133</v>
      </c>
      <c r="E86" s="91">
        <v>45618.0</v>
      </c>
      <c r="F86" s="91">
        <v>45618.0</v>
      </c>
      <c r="G86" s="88"/>
      <c r="H86" s="92"/>
      <c r="I86" s="107"/>
      <c r="J86" s="107"/>
      <c r="K86" s="88">
        <v>87.0</v>
      </c>
      <c r="L86" s="94" t="s">
        <v>57</v>
      </c>
      <c r="M86" s="94"/>
      <c r="N86" s="88"/>
      <c r="O86" s="88"/>
      <c r="P86" s="88"/>
      <c r="Q86" s="88"/>
      <c r="R86" s="88" t="s">
        <v>58</v>
      </c>
      <c r="S86" s="105"/>
      <c r="T86" s="88"/>
      <c r="U86" s="88"/>
      <c r="V86" s="88"/>
      <c r="W86" s="9"/>
      <c r="X86" s="9"/>
      <c r="Y86" s="9"/>
      <c r="Z86" s="9"/>
    </row>
    <row r="87" ht="15.75" customHeight="1">
      <c r="A87" s="88">
        <v>71.0</v>
      </c>
      <c r="B87" s="88">
        <v>14000.0</v>
      </c>
      <c r="C87" s="105" t="s">
        <v>121</v>
      </c>
      <c r="D87" s="105" t="s">
        <v>134</v>
      </c>
      <c r="E87" s="91">
        <v>45533.0</v>
      </c>
      <c r="F87" s="91">
        <v>45533.0</v>
      </c>
      <c r="G87" s="88"/>
      <c r="H87" s="92"/>
      <c r="I87" s="107"/>
      <c r="J87" s="107"/>
      <c r="K87" s="88">
        <v>42.0</v>
      </c>
      <c r="L87" s="94" t="s">
        <v>57</v>
      </c>
      <c r="M87" s="94"/>
      <c r="N87" s="88"/>
      <c r="O87" s="88"/>
      <c r="P87" s="88"/>
      <c r="Q87" s="88"/>
      <c r="R87" s="88" t="s">
        <v>58</v>
      </c>
      <c r="S87" s="105"/>
      <c r="T87" s="88"/>
      <c r="U87" s="88"/>
      <c r="V87" s="88"/>
      <c r="W87" s="9"/>
      <c r="X87" s="9"/>
      <c r="Y87" s="9"/>
      <c r="Z87" s="9"/>
    </row>
    <row r="88" ht="15.75" customHeight="1">
      <c r="A88" s="88">
        <v>72.0</v>
      </c>
      <c r="B88" s="88">
        <v>14000.0</v>
      </c>
      <c r="C88" s="105" t="s">
        <v>121</v>
      </c>
      <c r="D88" s="105" t="s">
        <v>135</v>
      </c>
      <c r="E88" s="91">
        <v>45356.0</v>
      </c>
      <c r="F88" s="91">
        <v>45631.0</v>
      </c>
      <c r="G88" s="88"/>
      <c r="H88" s="92"/>
      <c r="I88" s="107"/>
      <c r="J88" s="107"/>
      <c r="K88" s="88">
        <f>28+29+19+42</f>
        <v>118</v>
      </c>
      <c r="L88" s="94" t="s">
        <v>57</v>
      </c>
      <c r="M88" s="94"/>
      <c r="N88" s="88"/>
      <c r="O88" s="88"/>
      <c r="P88" s="88"/>
      <c r="Q88" s="88"/>
      <c r="R88" s="88" t="s">
        <v>58</v>
      </c>
      <c r="S88" s="105"/>
      <c r="T88" s="88"/>
      <c r="U88" s="88"/>
      <c r="V88" s="88"/>
      <c r="W88" s="9"/>
      <c r="X88" s="9"/>
      <c r="Y88" s="9"/>
      <c r="Z88" s="9"/>
    </row>
    <row r="89" ht="15.75" customHeight="1">
      <c r="A89" s="88">
        <v>73.0</v>
      </c>
      <c r="B89" s="88">
        <v>14000.0</v>
      </c>
      <c r="C89" s="105" t="s">
        <v>136</v>
      </c>
      <c r="D89" s="105" t="s">
        <v>137</v>
      </c>
      <c r="E89" s="91">
        <v>45365.0</v>
      </c>
      <c r="F89" s="91">
        <v>45365.0</v>
      </c>
      <c r="G89" s="88"/>
      <c r="H89" s="92"/>
      <c r="I89" s="107"/>
      <c r="J89" s="107"/>
      <c r="K89" s="88">
        <v>21.0</v>
      </c>
      <c r="L89" s="94" t="s">
        <v>57</v>
      </c>
      <c r="M89" s="94"/>
      <c r="N89" s="88"/>
      <c r="O89" s="88"/>
      <c r="P89" s="88"/>
      <c r="Q89" s="88"/>
      <c r="R89" s="88" t="s">
        <v>58</v>
      </c>
      <c r="S89" s="105"/>
      <c r="T89" s="88"/>
      <c r="U89" s="88"/>
      <c r="V89" s="88"/>
      <c r="W89" s="9"/>
      <c r="X89" s="9"/>
      <c r="Y89" s="9"/>
      <c r="Z89" s="9"/>
    </row>
    <row r="90" ht="15.75" customHeight="1">
      <c r="A90" s="88">
        <v>74.0</v>
      </c>
      <c r="B90" s="88">
        <v>14000.0</v>
      </c>
      <c r="C90" s="105" t="s">
        <v>138</v>
      </c>
      <c r="D90" s="105" t="s">
        <v>139</v>
      </c>
      <c r="E90" s="91">
        <v>45462.0</v>
      </c>
      <c r="F90" s="91">
        <v>45462.0</v>
      </c>
      <c r="G90" s="88"/>
      <c r="H90" s="92"/>
      <c r="I90" s="107"/>
      <c r="J90" s="107"/>
      <c r="K90" s="88">
        <v>11.0</v>
      </c>
      <c r="L90" s="94" t="s">
        <v>57</v>
      </c>
      <c r="M90" s="94"/>
      <c r="N90" s="88"/>
      <c r="O90" s="88"/>
      <c r="P90" s="88"/>
      <c r="Q90" s="88"/>
      <c r="R90" s="88" t="s">
        <v>58</v>
      </c>
      <c r="S90" s="105"/>
      <c r="T90" s="88"/>
      <c r="U90" s="88"/>
      <c r="V90" s="88"/>
      <c r="W90" s="9"/>
      <c r="X90" s="9"/>
      <c r="Y90" s="9"/>
      <c r="Z90" s="9"/>
    </row>
    <row r="91" ht="15.75" customHeight="1">
      <c r="A91" s="108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10"/>
      <c r="W91" s="9"/>
      <c r="X91" s="9"/>
      <c r="Y91" s="9"/>
      <c r="Z91" s="9"/>
    </row>
    <row r="92" ht="14.25" customHeight="1">
      <c r="A92" s="33" t="s">
        <v>140</v>
      </c>
      <c r="B92" s="34"/>
      <c r="C92" s="111" t="s">
        <v>141</v>
      </c>
      <c r="D92" s="34"/>
      <c r="E92" s="112" t="s">
        <v>142</v>
      </c>
      <c r="F92" s="34"/>
      <c r="G92" s="113" t="s">
        <v>143</v>
      </c>
      <c r="H92" s="36"/>
      <c r="I92" s="36"/>
      <c r="J92" s="36"/>
      <c r="K92" s="36"/>
      <c r="L92" s="34"/>
      <c r="M92" s="112" t="s">
        <v>144</v>
      </c>
      <c r="N92" s="36"/>
      <c r="O92" s="34"/>
      <c r="P92" s="114"/>
      <c r="Q92" s="36"/>
      <c r="R92" s="36"/>
      <c r="S92" s="36"/>
      <c r="T92" s="36"/>
      <c r="U92" s="36"/>
      <c r="V92" s="37"/>
      <c r="W92" s="9"/>
      <c r="X92" s="9"/>
      <c r="Y92" s="9"/>
      <c r="Z92" s="9"/>
    </row>
    <row r="93" ht="15.75" customHeight="1">
      <c r="A93" s="43" t="s">
        <v>145</v>
      </c>
      <c r="B93" s="44"/>
      <c r="C93" s="115" t="s">
        <v>146</v>
      </c>
      <c r="D93" s="44"/>
      <c r="E93" s="116" t="s">
        <v>145</v>
      </c>
      <c r="F93" s="44"/>
      <c r="G93" s="45" t="s">
        <v>147</v>
      </c>
      <c r="H93" s="46"/>
      <c r="I93" s="46"/>
      <c r="J93" s="46"/>
      <c r="K93" s="46"/>
      <c r="L93" s="44"/>
      <c r="M93" s="117" t="s">
        <v>145</v>
      </c>
      <c r="N93" s="46"/>
      <c r="O93" s="44"/>
      <c r="P93" s="118"/>
      <c r="Q93" s="46"/>
      <c r="R93" s="46"/>
      <c r="S93" s="46"/>
      <c r="T93" s="46"/>
      <c r="U93" s="46"/>
      <c r="V93" s="47"/>
      <c r="W93" s="9"/>
      <c r="X93" s="9"/>
      <c r="Y93" s="9"/>
      <c r="Z93" s="9"/>
    </row>
    <row r="94" ht="35.25" customHeight="1">
      <c r="A94" s="51" t="s">
        <v>148</v>
      </c>
      <c r="B94" s="44"/>
      <c r="C94" s="119"/>
      <c r="D94" s="44"/>
      <c r="E94" s="120" t="s">
        <v>148</v>
      </c>
      <c r="F94" s="44"/>
      <c r="G94" s="121"/>
      <c r="H94" s="46"/>
      <c r="I94" s="46"/>
      <c r="J94" s="46"/>
      <c r="K94" s="46"/>
      <c r="L94" s="44"/>
      <c r="M94" s="120" t="s">
        <v>148</v>
      </c>
      <c r="N94" s="46"/>
      <c r="O94" s="44"/>
      <c r="P94" s="122"/>
      <c r="Q94" s="46"/>
      <c r="R94" s="46"/>
      <c r="S94" s="46"/>
      <c r="T94" s="46"/>
      <c r="U94" s="46"/>
      <c r="V94" s="47"/>
      <c r="W94" s="9"/>
      <c r="X94" s="9"/>
      <c r="Y94" s="9"/>
      <c r="Z94" s="9"/>
    </row>
    <row r="95" ht="26.25" customHeight="1">
      <c r="A95" s="57" t="s">
        <v>149</v>
      </c>
      <c r="B95" s="58"/>
      <c r="C95" s="123" t="s">
        <v>150</v>
      </c>
      <c r="D95" s="58"/>
      <c r="E95" s="124" t="s">
        <v>149</v>
      </c>
      <c r="F95" s="58"/>
      <c r="G95" s="123" t="s">
        <v>150</v>
      </c>
      <c r="H95" s="60"/>
      <c r="I95" s="60"/>
      <c r="J95" s="60"/>
      <c r="K95" s="60"/>
      <c r="L95" s="58"/>
      <c r="M95" s="125" t="s">
        <v>149</v>
      </c>
      <c r="N95" s="60"/>
      <c r="O95" s="58"/>
      <c r="P95" s="126"/>
      <c r="Q95" s="60"/>
      <c r="R95" s="60"/>
      <c r="S95" s="60"/>
      <c r="T95" s="60"/>
      <c r="U95" s="60"/>
      <c r="V95" s="61"/>
      <c r="W95" s="9"/>
      <c r="X95" s="9"/>
      <c r="Y95" s="9"/>
      <c r="Z95" s="9"/>
    </row>
    <row r="96" ht="15.75" customHeight="1">
      <c r="A96" s="127"/>
      <c r="V96" s="15"/>
      <c r="W96" s="9"/>
      <c r="X96" s="9"/>
      <c r="Y96" s="9"/>
      <c r="Z96" s="9"/>
    </row>
    <row r="97" ht="15.0" customHeight="1">
      <c r="A97" s="128" t="s">
        <v>151</v>
      </c>
      <c r="B97" s="12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32"/>
      <c r="W97" s="9"/>
      <c r="X97" s="9"/>
      <c r="Y97" s="9"/>
      <c r="Z97" s="9"/>
    </row>
    <row r="98" ht="15.75" customHeight="1">
      <c r="A98" s="130" t="s">
        <v>152</v>
      </c>
      <c r="B98" s="131" t="s">
        <v>153</v>
      </c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32"/>
      <c r="W98" s="9"/>
      <c r="X98" s="9"/>
      <c r="Y98" s="9"/>
      <c r="Z98" s="9"/>
    </row>
    <row r="99" ht="15.75" customHeight="1">
      <c r="A99" s="130" t="s">
        <v>154</v>
      </c>
      <c r="B99" s="131" t="s">
        <v>155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32"/>
      <c r="W99" s="9"/>
      <c r="X99" s="9"/>
      <c r="Y99" s="9"/>
      <c r="Z99" s="9"/>
    </row>
    <row r="100" ht="15.75" customHeight="1">
      <c r="A100" s="130" t="s">
        <v>156</v>
      </c>
      <c r="B100" s="9"/>
      <c r="C100" s="9"/>
      <c r="D100" s="9"/>
      <c r="E100" s="132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32"/>
      <c r="W100" s="9"/>
      <c r="X100" s="9"/>
      <c r="Y100" s="9"/>
      <c r="Z100" s="9"/>
    </row>
    <row r="101" ht="3.0" customHeight="1">
      <c r="A101" s="31"/>
      <c r="B101" s="9"/>
      <c r="C101" s="9"/>
      <c r="D101" s="9"/>
      <c r="E101" s="132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32"/>
      <c r="W101" s="9"/>
      <c r="X101" s="9"/>
      <c r="Y101" s="9"/>
      <c r="Z101" s="9"/>
    </row>
    <row r="102" ht="15.75" customHeight="1">
      <c r="A102" s="133" t="s">
        <v>157</v>
      </c>
      <c r="V102" s="15"/>
      <c r="W102" s="9"/>
      <c r="X102" s="9"/>
      <c r="Y102" s="9"/>
      <c r="Z102" s="9"/>
    </row>
    <row r="103" ht="15.75" customHeight="1">
      <c r="A103" s="133" t="s">
        <v>158</v>
      </c>
      <c r="V103" s="15"/>
      <c r="W103" s="9"/>
      <c r="X103" s="9"/>
      <c r="Y103" s="9"/>
      <c r="Z103" s="9"/>
    </row>
    <row r="104" ht="15.75" customHeight="1">
      <c r="A104" s="134" t="s">
        <v>159</v>
      </c>
      <c r="B104" s="135"/>
      <c r="C104" s="135"/>
      <c r="D104" s="135"/>
      <c r="E104" s="136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7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ht="15.75" customHeight="1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ht="15.75" customHeight="1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  <row r="1003" ht="15.75" customHeight="1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</row>
    <row r="1004" ht="15.75" customHeight="1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</row>
    <row r="1005" ht="15.75" customHeight="1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</row>
    <row r="1006" ht="15.75" customHeight="1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</row>
    <row r="1007" ht="15.75" customHeight="1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</row>
    <row r="1008" ht="15.75" customHeight="1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</row>
    <row r="1009" ht="15.75" customHeight="1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</row>
    <row r="1010" ht="15.75" customHeight="1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</row>
    <row r="1011" ht="15.75" customHeight="1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</row>
    <row r="1012" ht="15.75" customHeight="1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</row>
    <row r="1013" ht="15.75" customHeight="1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</row>
    <row r="1014" ht="15.75" customHeight="1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</row>
    <row r="1015" ht="15.75" customHeight="1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</row>
    <row r="1016" ht="15.75" customHeight="1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</row>
    <row r="1017" ht="15.75" customHeight="1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</row>
    <row r="1018" ht="15.75" customHeight="1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</row>
    <row r="1019" ht="15.75" customHeight="1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</row>
    <row r="1020" ht="15.75" customHeight="1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</row>
    <row r="1021" ht="15.75" customHeight="1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</row>
    <row r="1022" ht="15.75" customHeight="1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</row>
    <row r="1023" ht="15.75" customHeight="1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  <c r="L1023" s="9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</row>
    <row r="1024" ht="15.75" customHeight="1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  <c r="L1024" s="9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</row>
    <row r="1025" ht="15.75" customHeight="1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  <c r="L1025" s="9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</row>
    <row r="1026" ht="15.75" customHeight="1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  <c r="L1026" s="9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</row>
    <row r="1027" ht="15.75" customHeight="1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  <c r="L1027" s="9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</row>
    <row r="1028" ht="15.75" customHeight="1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  <c r="L1028" s="9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</row>
    <row r="1029" ht="15.75" customHeight="1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  <c r="L1029" s="9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</row>
    <row r="1030" ht="15.75" customHeight="1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  <c r="L1030" s="9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</row>
    <row r="1031" ht="15.75" customHeight="1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  <c r="L1031" s="9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</row>
    <row r="1032" ht="15.75" customHeight="1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  <c r="L1032" s="9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</row>
    <row r="1033" ht="15.75" customHeight="1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  <c r="L1033" s="9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</row>
    <row r="1034" ht="15.75" customHeight="1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  <c r="L1034" s="9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</row>
    <row r="1035" ht="15.75" customHeight="1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  <c r="L1035" s="9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</row>
    <row r="1036" ht="15.75" customHeight="1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  <c r="L1036" s="9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</row>
    <row r="1037" ht="15.75" customHeight="1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  <c r="L1037" s="9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</row>
    <row r="1038" ht="15.75" customHeight="1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  <c r="L1038" s="9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</row>
    <row r="1039" ht="15.75" customHeight="1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  <c r="L1039" s="9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</row>
    <row r="1040" ht="15.75" customHeight="1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  <c r="L1040" s="9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</row>
    <row r="1041" ht="15.75" customHeight="1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  <c r="L1041" s="9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</row>
    <row r="1042" ht="15.75" customHeight="1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  <c r="L1042" s="9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</row>
    <row r="1043" ht="15.75" customHeight="1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  <c r="L1043" s="9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</row>
    <row r="1044" ht="15.75" customHeight="1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  <c r="L1044" s="9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</row>
    <row r="1045" ht="15.75" customHeight="1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  <c r="L1045" s="9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</row>
    <row r="1046" ht="15.75" customHeight="1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  <c r="L1046" s="9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</row>
    <row r="1047" ht="15.75" customHeight="1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  <c r="L1047" s="9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</row>
    <row r="1048" ht="15.75" customHeight="1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  <c r="L1048" s="9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</row>
    <row r="1049" ht="15.75" customHeight="1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  <c r="L1049" s="9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</row>
    <row r="1050" ht="15.75" customHeight="1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  <c r="L1050" s="9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</row>
    <row r="1051" ht="15.75" customHeight="1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  <c r="L1051" s="9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</row>
    <row r="1052" ht="15.75" customHeight="1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  <c r="L1052" s="9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</row>
    <row r="1053" ht="15.75" customHeight="1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</row>
    <row r="1054" ht="15.75" customHeight="1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  <c r="L1054" s="9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</row>
    <row r="1055" ht="15.75" customHeight="1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  <c r="L1055" s="9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92:L92"/>
    <mergeCell ref="M92:O92"/>
    <mergeCell ref="P14:P16"/>
    <mergeCell ref="Q14:Q16"/>
    <mergeCell ref="R14:R16"/>
    <mergeCell ref="S14:U15"/>
    <mergeCell ref="V14:V16"/>
    <mergeCell ref="A91:V91"/>
    <mergeCell ref="A92:B92"/>
    <mergeCell ref="P92:V92"/>
    <mergeCell ref="C92:D92"/>
    <mergeCell ref="E92:F92"/>
    <mergeCell ref="C93:D93"/>
    <mergeCell ref="E93:F93"/>
    <mergeCell ref="G93:L93"/>
    <mergeCell ref="M93:O93"/>
    <mergeCell ref="P93:V93"/>
    <mergeCell ref="A93:B93"/>
    <mergeCell ref="A94:B94"/>
    <mergeCell ref="C94:D94"/>
    <mergeCell ref="E94:F94"/>
    <mergeCell ref="G94:L94"/>
    <mergeCell ref="M94:O94"/>
    <mergeCell ref="P94:V94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97:B97"/>
    <mergeCell ref="A102:V102"/>
    <mergeCell ref="A103:V103"/>
    <mergeCell ref="A95:B95"/>
    <mergeCell ref="C95:D95"/>
    <mergeCell ref="E95:F95"/>
    <mergeCell ref="G95:L95"/>
    <mergeCell ref="M95:O95"/>
    <mergeCell ref="P95:V95"/>
    <mergeCell ref="A96:V96"/>
  </mergeCells>
  <dataValidations>
    <dataValidation type="list" allowBlank="1" showErrorMessage="1" sqref="L12">
      <formula1>LISTASDESPLE!$A$38:$A$44</formula1>
    </dataValidation>
    <dataValidation type="list" allowBlank="1" showErrorMessage="1" sqref="L10">
      <formula1>LISTASDESPLE!$A$30:$A$35</formula1>
    </dataValidation>
    <dataValidation type="list" allowBlank="1" showErrorMessage="1" sqref="C11">
      <formula1>LISTASDESPLE!$C$3:$C$14</formula1>
    </dataValidation>
    <dataValidation type="list" allowBlank="1" showErrorMessage="1" sqref="C12">
      <formula1>LISTASDESPLE!$A$3:$A$26</formula1>
    </dataValidation>
    <dataValidation type="list" allowBlank="1" showErrorMessage="1" sqref="R17:R90">
      <formula1>LISTASDESPLE!$A$47:$A$49</formula1>
    </dataValidation>
  </dataValidations>
  <printOptions horizontalCentered="1" verticalCentered="1"/>
  <pageMargins bottom="0.0" footer="0.0" header="0.0" left="0.2362204724409449" right="0.2362204724409449" top="0.0"/>
  <pageSetup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1.86"/>
    <col customWidth="1" min="3" max="3" width="28.86"/>
    <col customWidth="1" min="4" max="4" width="36.57"/>
    <col customWidth="1" min="5" max="5" width="13.0"/>
    <col customWidth="1" min="6" max="6" width="11.43"/>
    <col customWidth="1" min="7" max="7" width="6.57"/>
    <col customWidth="1" min="8" max="8" width="9.14"/>
    <col customWidth="1" min="9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19" width="4.57"/>
    <col customWidth="1" min="20" max="20" width="6.29"/>
    <col customWidth="1" min="21" max="21" width="6.43"/>
    <col customWidth="1" min="22" max="22" width="21.71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2"/>
      <c r="W8" s="9"/>
      <c r="X8" s="9"/>
      <c r="Y8" s="9"/>
      <c r="Z8" s="9"/>
    </row>
    <row r="9" ht="30.0" customHeight="1">
      <c r="A9" s="33" t="s">
        <v>15</v>
      </c>
      <c r="B9" s="34"/>
      <c r="C9" s="35" t="s">
        <v>16</v>
      </c>
      <c r="D9" s="36"/>
      <c r="E9" s="36"/>
      <c r="F9" s="36"/>
      <c r="G9" s="36"/>
      <c r="H9" s="37"/>
      <c r="I9" s="38"/>
      <c r="J9" s="38"/>
      <c r="K9" s="38"/>
      <c r="L9" s="39" t="s">
        <v>17</v>
      </c>
      <c r="M9" s="36"/>
      <c r="N9" s="36"/>
      <c r="O9" s="36"/>
      <c r="P9" s="36"/>
      <c r="Q9" s="37"/>
      <c r="R9" s="38"/>
      <c r="S9" s="40" t="s">
        <v>18</v>
      </c>
      <c r="T9" s="41"/>
      <c r="U9" s="41"/>
      <c r="V9" s="42"/>
      <c r="W9" s="9"/>
      <c r="X9" s="9"/>
      <c r="Y9" s="9"/>
      <c r="Z9" s="9"/>
    </row>
    <row r="10" ht="15.0" customHeight="1">
      <c r="A10" s="43" t="s">
        <v>19</v>
      </c>
      <c r="B10" s="44"/>
      <c r="C10" s="45" t="s">
        <v>16</v>
      </c>
      <c r="D10" s="46"/>
      <c r="E10" s="46"/>
      <c r="F10" s="46"/>
      <c r="G10" s="46"/>
      <c r="H10" s="47"/>
      <c r="I10" s="38"/>
      <c r="J10" s="38"/>
      <c r="K10" s="38"/>
      <c r="L10" s="138" t="s">
        <v>160</v>
      </c>
      <c r="M10" s="46"/>
      <c r="N10" s="46"/>
      <c r="O10" s="46"/>
      <c r="P10" s="46"/>
      <c r="Q10" s="47"/>
      <c r="R10" s="38"/>
      <c r="S10" s="49" t="s">
        <v>21</v>
      </c>
      <c r="T10" s="36"/>
      <c r="U10" s="34"/>
      <c r="V10" s="50" t="s">
        <v>22</v>
      </c>
      <c r="W10" s="9"/>
      <c r="X10" s="9"/>
      <c r="Y10" s="9"/>
      <c r="Z10" s="9"/>
    </row>
    <row r="11" ht="15.0" customHeight="1">
      <c r="A11" s="51" t="s">
        <v>23</v>
      </c>
      <c r="B11" s="44"/>
      <c r="C11" s="45" t="s">
        <v>161</v>
      </c>
      <c r="D11" s="46"/>
      <c r="E11" s="46"/>
      <c r="F11" s="46"/>
      <c r="G11" s="46"/>
      <c r="H11" s="47"/>
      <c r="I11" s="38"/>
      <c r="J11" s="38"/>
      <c r="K11" s="38"/>
      <c r="L11" s="53" t="s">
        <v>20</v>
      </c>
      <c r="M11" s="46"/>
      <c r="N11" s="46"/>
      <c r="O11" s="46"/>
      <c r="P11" s="46"/>
      <c r="Q11" s="47"/>
      <c r="R11" s="38"/>
      <c r="S11" s="139">
        <v>30.0</v>
      </c>
      <c r="T11" s="140">
        <v>12.0</v>
      </c>
      <c r="U11" s="140">
        <v>2024.0</v>
      </c>
      <c r="V11" s="56"/>
      <c r="W11" s="9"/>
      <c r="X11" s="9"/>
      <c r="Y11" s="9"/>
      <c r="Z11" s="9"/>
    </row>
    <row r="12">
      <c r="A12" s="57" t="s">
        <v>25</v>
      </c>
      <c r="B12" s="58"/>
      <c r="C12" s="59" t="s">
        <v>24</v>
      </c>
      <c r="D12" s="60"/>
      <c r="E12" s="60"/>
      <c r="F12" s="60"/>
      <c r="G12" s="60"/>
      <c r="H12" s="61"/>
      <c r="I12" s="38"/>
      <c r="J12" s="38"/>
      <c r="K12" s="38"/>
      <c r="L12" s="62" t="s">
        <v>26</v>
      </c>
      <c r="M12" s="60"/>
      <c r="N12" s="60"/>
      <c r="O12" s="60"/>
      <c r="P12" s="60"/>
      <c r="Q12" s="61"/>
      <c r="R12" s="63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2"/>
      <c r="W13" s="9"/>
      <c r="X13" s="9"/>
      <c r="Y13" s="9"/>
      <c r="Z13" s="9"/>
    </row>
    <row r="14" ht="26.25" customHeight="1">
      <c r="A14" s="64" t="s">
        <v>27</v>
      </c>
      <c r="B14" s="65" t="s">
        <v>28</v>
      </c>
      <c r="C14" s="39" t="s">
        <v>29</v>
      </c>
      <c r="D14" s="37"/>
      <c r="E14" s="39" t="s">
        <v>30</v>
      </c>
      <c r="F14" s="37"/>
      <c r="G14" s="39" t="s">
        <v>31</v>
      </c>
      <c r="H14" s="36"/>
      <c r="I14" s="36"/>
      <c r="J14" s="36"/>
      <c r="K14" s="36"/>
      <c r="L14" s="36"/>
      <c r="M14" s="36"/>
      <c r="N14" s="37"/>
      <c r="O14" s="66" t="s">
        <v>32</v>
      </c>
      <c r="P14" s="64" t="s">
        <v>33</v>
      </c>
      <c r="Q14" s="67" t="s">
        <v>34</v>
      </c>
      <c r="R14" s="66" t="s">
        <v>35</v>
      </c>
      <c r="S14" s="68" t="s">
        <v>36</v>
      </c>
      <c r="T14" s="4"/>
      <c r="U14" s="8"/>
      <c r="V14" s="66" t="s">
        <v>37</v>
      </c>
      <c r="W14" s="9"/>
      <c r="X14" s="9"/>
      <c r="Y14" s="9"/>
      <c r="Z14" s="9"/>
    </row>
    <row r="15" ht="26.25" customHeight="1">
      <c r="A15" s="69"/>
      <c r="B15" s="70"/>
      <c r="C15" s="71" t="s">
        <v>38</v>
      </c>
      <c r="D15" s="141" t="s">
        <v>39</v>
      </c>
      <c r="E15" s="73" t="s">
        <v>40</v>
      </c>
      <c r="F15" s="142" t="s">
        <v>41</v>
      </c>
      <c r="G15" s="53" t="s">
        <v>42</v>
      </c>
      <c r="H15" s="46"/>
      <c r="I15" s="46"/>
      <c r="J15" s="44"/>
      <c r="K15" s="73" t="s">
        <v>43</v>
      </c>
      <c r="L15" s="74" t="s">
        <v>44</v>
      </c>
      <c r="M15" s="46"/>
      <c r="N15" s="47"/>
      <c r="O15" s="75"/>
      <c r="P15" s="69"/>
      <c r="Q15" s="76"/>
      <c r="R15" s="75"/>
      <c r="S15" s="77"/>
      <c r="T15" s="78"/>
      <c r="U15" s="79"/>
      <c r="V15" s="75"/>
      <c r="W15" s="9"/>
      <c r="X15" s="9"/>
      <c r="Y15" s="9"/>
      <c r="Z15" s="9"/>
    </row>
    <row r="16" ht="22.5" customHeight="1">
      <c r="A16" s="80"/>
      <c r="B16" s="81"/>
      <c r="C16" s="80"/>
      <c r="D16" s="81"/>
      <c r="E16" s="85"/>
      <c r="F16" s="143"/>
      <c r="G16" s="144" t="s">
        <v>45</v>
      </c>
      <c r="H16" s="145" t="s">
        <v>46</v>
      </c>
      <c r="I16" s="145" t="s">
        <v>47</v>
      </c>
      <c r="J16" s="145" t="s">
        <v>48</v>
      </c>
      <c r="K16" s="85"/>
      <c r="L16" s="145" t="s">
        <v>49</v>
      </c>
      <c r="M16" s="145" t="s">
        <v>50</v>
      </c>
      <c r="N16" s="146" t="s">
        <v>51</v>
      </c>
      <c r="O16" s="87"/>
      <c r="P16" s="80"/>
      <c r="Q16" s="82"/>
      <c r="R16" s="87"/>
      <c r="S16" s="147" t="s">
        <v>52</v>
      </c>
      <c r="T16" s="148" t="s">
        <v>53</v>
      </c>
      <c r="U16" s="149" t="s">
        <v>54</v>
      </c>
      <c r="V16" s="87"/>
      <c r="W16" s="9"/>
      <c r="X16" s="9"/>
      <c r="Y16" s="9"/>
      <c r="Z16" s="9"/>
    </row>
    <row r="17">
      <c r="V17" s="150"/>
      <c r="W17" s="9"/>
      <c r="X17" s="9"/>
      <c r="Y17" s="9"/>
      <c r="Z17" s="9"/>
    </row>
    <row r="18" ht="33.0" customHeight="1">
      <c r="V18" s="151"/>
      <c r="W18" s="9"/>
      <c r="X18" s="9"/>
      <c r="Y18" s="9"/>
      <c r="Z18" s="9"/>
    </row>
    <row r="19">
      <c r="V19" s="151"/>
      <c r="W19" s="9"/>
      <c r="X19" s="9"/>
      <c r="Y19" s="9"/>
      <c r="Z19" s="9"/>
    </row>
    <row r="20">
      <c r="V20" s="151"/>
      <c r="W20" s="9"/>
      <c r="X20" s="9"/>
      <c r="Y20" s="9"/>
      <c r="Z20" s="9"/>
    </row>
    <row r="21" ht="15.75" customHeight="1">
      <c r="V21" s="151"/>
      <c r="W21" s="9"/>
      <c r="X21" s="9"/>
      <c r="Y21" s="9"/>
      <c r="Z21" s="9"/>
    </row>
    <row r="22" ht="32.25" customHeight="1">
      <c r="V22" s="151"/>
      <c r="W22" s="9"/>
      <c r="X22" s="9"/>
      <c r="Y22" s="9"/>
      <c r="Z22" s="9"/>
    </row>
    <row r="23" ht="15.75" customHeight="1">
      <c r="V23" s="151"/>
      <c r="W23" s="9"/>
      <c r="X23" s="9"/>
      <c r="Y23" s="9"/>
      <c r="Z23" s="9"/>
    </row>
    <row r="24" ht="15.75" customHeight="1">
      <c r="V24" s="151"/>
      <c r="W24" s="9"/>
      <c r="X24" s="9"/>
      <c r="Y24" s="9"/>
      <c r="Z24" s="9"/>
    </row>
    <row r="25" ht="15.75" customHeight="1">
      <c r="V25" s="151"/>
      <c r="W25" s="9"/>
      <c r="X25" s="9"/>
      <c r="Y25" s="9"/>
      <c r="Z25" s="9"/>
    </row>
    <row r="26" ht="15.75" customHeight="1">
      <c r="V26" s="151"/>
      <c r="W26" s="9"/>
      <c r="X26" s="9"/>
      <c r="Y26" s="9"/>
      <c r="Z26" s="9"/>
    </row>
    <row r="27" ht="29.25" customHeight="1">
      <c r="V27" s="151"/>
      <c r="W27" s="9"/>
      <c r="X27" s="9"/>
      <c r="Y27" s="9"/>
      <c r="Z27" s="9"/>
    </row>
    <row r="28" ht="15.75" customHeight="1">
      <c r="V28" s="151"/>
      <c r="W28" s="9"/>
      <c r="X28" s="9"/>
      <c r="Y28" s="9"/>
      <c r="Z28" s="9"/>
    </row>
    <row r="29" ht="42.0" customHeight="1">
      <c r="V29" s="151"/>
      <c r="W29" s="9"/>
      <c r="X29" s="9"/>
      <c r="Y29" s="9"/>
      <c r="Z29" s="9"/>
    </row>
    <row r="30" ht="33.0" customHeight="1">
      <c r="V30" s="151"/>
      <c r="W30" s="9"/>
      <c r="X30" s="9"/>
      <c r="Y30" s="9"/>
      <c r="Z30" s="9"/>
    </row>
    <row r="31" ht="61.5" customHeight="1">
      <c r="V31" s="151"/>
      <c r="W31" s="9"/>
      <c r="X31" s="9"/>
      <c r="Y31" s="9"/>
      <c r="Z31" s="9"/>
    </row>
    <row r="32" ht="48.0" customHeight="1">
      <c r="V32" s="152"/>
      <c r="W32" s="9"/>
      <c r="X32" s="9"/>
      <c r="Y32" s="9"/>
      <c r="Z32" s="9"/>
    </row>
    <row r="33" ht="35.25" customHeight="1">
      <c r="V33" s="151"/>
      <c r="W33" s="9"/>
      <c r="X33" s="9"/>
      <c r="Y33" s="9"/>
      <c r="Z33" s="9"/>
    </row>
    <row r="34" ht="36.0" customHeight="1">
      <c r="V34" s="153"/>
      <c r="W34" s="9"/>
      <c r="X34" s="9"/>
      <c r="Y34" s="9"/>
      <c r="Z34" s="9"/>
    </row>
    <row r="35" ht="15.75" customHeight="1">
      <c r="A35" s="31"/>
      <c r="B35" s="38"/>
      <c r="C35" s="38"/>
      <c r="D35" s="38"/>
      <c r="E35" s="154"/>
      <c r="F35" s="154"/>
      <c r="G35" s="154"/>
      <c r="H35" s="154"/>
      <c r="I35" s="154"/>
      <c r="J35" s="154"/>
      <c r="K35" s="154"/>
      <c r="L35" s="9"/>
      <c r="M35" s="9"/>
      <c r="N35" s="155"/>
      <c r="O35" s="155"/>
      <c r="P35" s="155"/>
      <c r="Q35" s="155"/>
      <c r="R35" s="155"/>
      <c r="S35" s="156"/>
      <c r="T35" s="155"/>
      <c r="U35" s="155"/>
      <c r="V35" s="157"/>
      <c r="W35" s="9"/>
      <c r="X35" s="9"/>
      <c r="Y35" s="9"/>
      <c r="Z35" s="9"/>
    </row>
    <row r="36" ht="15.75" customHeight="1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10"/>
      <c r="W36" s="9"/>
      <c r="X36" s="9"/>
      <c r="Y36" s="9"/>
      <c r="Z36" s="9"/>
    </row>
    <row r="37" ht="14.25" customHeight="1">
      <c r="A37" s="33" t="s">
        <v>140</v>
      </c>
      <c r="B37" s="34"/>
      <c r="C37" s="111" t="s">
        <v>141</v>
      </c>
      <c r="D37" s="34"/>
      <c r="E37" s="112" t="s">
        <v>142</v>
      </c>
      <c r="F37" s="34"/>
      <c r="G37" s="113" t="s">
        <v>143</v>
      </c>
      <c r="H37" s="36"/>
      <c r="I37" s="36"/>
      <c r="J37" s="36"/>
      <c r="K37" s="36"/>
      <c r="L37" s="34"/>
      <c r="M37" s="112" t="s">
        <v>144</v>
      </c>
      <c r="N37" s="36"/>
      <c r="O37" s="34"/>
      <c r="P37" s="114"/>
      <c r="Q37" s="36"/>
      <c r="R37" s="36"/>
      <c r="S37" s="36"/>
      <c r="T37" s="36"/>
      <c r="U37" s="36"/>
      <c r="V37" s="37"/>
      <c r="W37" s="9"/>
      <c r="X37" s="9"/>
      <c r="Y37" s="9"/>
      <c r="Z37" s="9"/>
    </row>
    <row r="38" ht="15.75" customHeight="1">
      <c r="A38" s="43" t="s">
        <v>145</v>
      </c>
      <c r="B38" s="44"/>
      <c r="C38" s="115" t="s">
        <v>146</v>
      </c>
      <c r="D38" s="44"/>
      <c r="E38" s="116" t="s">
        <v>145</v>
      </c>
      <c r="F38" s="44"/>
      <c r="G38" s="45" t="s">
        <v>147</v>
      </c>
      <c r="H38" s="46"/>
      <c r="I38" s="46"/>
      <c r="J38" s="46"/>
      <c r="K38" s="46"/>
      <c r="L38" s="44"/>
      <c r="M38" s="117" t="s">
        <v>145</v>
      </c>
      <c r="N38" s="46"/>
      <c r="O38" s="44"/>
      <c r="P38" s="118"/>
      <c r="Q38" s="46"/>
      <c r="R38" s="46"/>
      <c r="S38" s="46"/>
      <c r="T38" s="46"/>
      <c r="U38" s="46"/>
      <c r="V38" s="47"/>
      <c r="W38" s="9"/>
      <c r="X38" s="9"/>
      <c r="Y38" s="9"/>
      <c r="Z38" s="9"/>
    </row>
    <row r="39" ht="32.25" customHeight="1">
      <c r="A39" s="51" t="s">
        <v>148</v>
      </c>
      <c r="B39" s="44"/>
      <c r="C39" s="119"/>
      <c r="D39" s="44"/>
      <c r="E39" s="120" t="s">
        <v>148</v>
      </c>
      <c r="F39" s="44"/>
      <c r="G39" s="121"/>
      <c r="H39" s="46"/>
      <c r="I39" s="46"/>
      <c r="J39" s="46"/>
      <c r="K39" s="46"/>
      <c r="L39" s="44"/>
      <c r="M39" s="120" t="s">
        <v>148</v>
      </c>
      <c r="N39" s="46"/>
      <c r="O39" s="44"/>
      <c r="P39" s="122"/>
      <c r="Q39" s="46"/>
      <c r="R39" s="46"/>
      <c r="S39" s="46"/>
      <c r="T39" s="46"/>
      <c r="U39" s="46"/>
      <c r="V39" s="47"/>
      <c r="W39" s="9"/>
      <c r="X39" s="9"/>
      <c r="Y39" s="9"/>
      <c r="Z39" s="9"/>
    </row>
    <row r="40" ht="27.75" customHeight="1">
      <c r="A40" s="57" t="s">
        <v>149</v>
      </c>
      <c r="B40" s="58"/>
      <c r="C40" s="158" t="s">
        <v>162</v>
      </c>
      <c r="D40" s="58"/>
      <c r="E40" s="124" t="s">
        <v>149</v>
      </c>
      <c r="F40" s="58"/>
      <c r="G40" s="59" t="s">
        <v>162</v>
      </c>
      <c r="H40" s="60"/>
      <c r="I40" s="60"/>
      <c r="J40" s="60"/>
      <c r="K40" s="60"/>
      <c r="L40" s="58"/>
      <c r="M40" s="125" t="s">
        <v>149</v>
      </c>
      <c r="N40" s="60"/>
      <c r="O40" s="58"/>
      <c r="P40" s="126"/>
      <c r="Q40" s="60"/>
      <c r="R40" s="60"/>
      <c r="S40" s="60"/>
      <c r="T40" s="60"/>
      <c r="U40" s="60"/>
      <c r="V40" s="61"/>
      <c r="W40" s="9"/>
      <c r="X40" s="9"/>
      <c r="Y40" s="9"/>
      <c r="Z40" s="9"/>
    </row>
    <row r="41" ht="15.75" customHeight="1">
      <c r="A41" s="127"/>
      <c r="V41" s="15"/>
      <c r="W41" s="9"/>
      <c r="X41" s="9"/>
      <c r="Y41" s="9"/>
      <c r="Z41" s="9"/>
    </row>
    <row r="42" ht="15.0" customHeight="1">
      <c r="A42" s="128" t="s">
        <v>151</v>
      </c>
      <c r="B42" s="12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2"/>
      <c r="W42" s="9"/>
      <c r="X42" s="9"/>
      <c r="Y42" s="9"/>
      <c r="Z42" s="9"/>
    </row>
    <row r="43" ht="15.75" customHeight="1">
      <c r="A43" s="130" t="s">
        <v>152</v>
      </c>
      <c r="B43" s="131" t="s">
        <v>153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2"/>
      <c r="W43" s="9"/>
      <c r="X43" s="9"/>
      <c r="Y43" s="9"/>
      <c r="Z43" s="9"/>
    </row>
    <row r="44" ht="15.75" customHeight="1">
      <c r="A44" s="130" t="s">
        <v>154</v>
      </c>
      <c r="B44" s="131" t="s">
        <v>155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9"/>
      <c r="X44" s="9"/>
      <c r="Y44" s="9"/>
      <c r="Z44" s="9"/>
    </row>
    <row r="45" ht="15.75" customHeight="1">
      <c r="A45" s="130" t="s">
        <v>156</v>
      </c>
      <c r="B45" s="9"/>
      <c r="C45" s="9"/>
      <c r="D45" s="9"/>
      <c r="E45" s="132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9"/>
      <c r="X45" s="9"/>
      <c r="Y45" s="9"/>
      <c r="Z45" s="9"/>
    </row>
    <row r="46" ht="3.0" customHeight="1">
      <c r="A46" s="31"/>
      <c r="B46" s="9"/>
      <c r="C46" s="9"/>
      <c r="D46" s="9"/>
      <c r="E46" s="132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32"/>
      <c r="W46" s="9"/>
      <c r="X46" s="9"/>
      <c r="Y46" s="9"/>
      <c r="Z46" s="9"/>
    </row>
    <row r="47" ht="15.75" customHeight="1">
      <c r="A47" s="133" t="s">
        <v>157</v>
      </c>
      <c r="V47" s="15"/>
      <c r="W47" s="9"/>
      <c r="X47" s="9"/>
      <c r="Y47" s="9"/>
      <c r="Z47" s="9"/>
    </row>
    <row r="48" ht="15.75" customHeight="1">
      <c r="A48" s="133" t="s">
        <v>158</v>
      </c>
      <c r="V48" s="15"/>
      <c r="W48" s="9"/>
      <c r="X48" s="9"/>
      <c r="Y48" s="9"/>
      <c r="Z48" s="9"/>
    </row>
    <row r="49" ht="15.75" customHeight="1">
      <c r="A49" s="134" t="s">
        <v>159</v>
      </c>
      <c r="B49" s="135"/>
      <c r="C49" s="135"/>
      <c r="D49" s="135"/>
      <c r="E49" s="136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7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37:L37"/>
    <mergeCell ref="M37:O37"/>
    <mergeCell ref="P14:P16"/>
    <mergeCell ref="Q14:Q16"/>
    <mergeCell ref="R14:R16"/>
    <mergeCell ref="S14:U15"/>
    <mergeCell ref="V14:V16"/>
    <mergeCell ref="A36:V36"/>
    <mergeCell ref="A37:B37"/>
    <mergeCell ref="P37:V37"/>
    <mergeCell ref="C37:D37"/>
    <mergeCell ref="E37:F37"/>
    <mergeCell ref="C38:D38"/>
    <mergeCell ref="E38:F38"/>
    <mergeCell ref="G38:L38"/>
    <mergeCell ref="M38:O38"/>
    <mergeCell ref="P38:V38"/>
    <mergeCell ref="A38:B38"/>
    <mergeCell ref="A39:B39"/>
    <mergeCell ref="C39:D39"/>
    <mergeCell ref="E39:F39"/>
    <mergeCell ref="G39:L39"/>
    <mergeCell ref="M39:O39"/>
    <mergeCell ref="P39:V39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42:B42"/>
    <mergeCell ref="A47:V47"/>
    <mergeCell ref="A48:V48"/>
    <mergeCell ref="A40:B40"/>
    <mergeCell ref="C40:D40"/>
    <mergeCell ref="E40:F40"/>
    <mergeCell ref="G40:L40"/>
    <mergeCell ref="M40:O40"/>
    <mergeCell ref="P40:V40"/>
    <mergeCell ref="A41:V41"/>
  </mergeCells>
  <dataValidations>
    <dataValidation type="list" allowBlank="1" showErrorMessage="1" sqref="L12">
      <formula1>LISTASDESPLE!$A$38:$A$44</formula1>
    </dataValidation>
    <dataValidation type="list" allowBlank="1" showErrorMessage="1" sqref="L10">
      <formula1>LISTASDESPLE!$A$30:$A$35</formula1>
    </dataValidation>
    <dataValidation type="list" allowBlank="1" showErrorMessage="1" sqref="R35">
      <formula1>FRECCONSULTA</formula1>
    </dataValidation>
    <dataValidation type="list" allowBlank="1" showErrorMessage="1" sqref="C11">
      <formula1>LISTASDESPLE!$C$3:$C$14</formula1>
    </dataValidation>
    <dataValidation type="list" allowBlank="1" showErrorMessage="1" sqref="C12">
      <formula1>LISTASDESPLE!$A$3:$A$26</formula1>
    </dataValidation>
  </dataValidations>
  <printOptions horizontalCentered="1" verticalCentered="1"/>
  <pageMargins bottom="0.0" footer="0.0" header="0.0" left="0.2362204724409449" right="0.2362204724409449" top="0.0"/>
  <pageSetup scale="5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1.86"/>
    <col customWidth="1" min="3" max="3" width="27.0"/>
    <col customWidth="1" min="4" max="4" width="46.57"/>
    <col customWidth="1" min="5" max="5" width="13.14"/>
    <col customWidth="1" min="6" max="6" width="12.86"/>
    <col customWidth="1" min="7" max="7" width="6.57"/>
    <col customWidth="1" min="8" max="8" width="9.14"/>
    <col customWidth="1" min="9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19" width="4.57"/>
    <col customWidth="1" min="20" max="20" width="5.43"/>
    <col customWidth="1" min="21" max="21" width="6.43"/>
    <col customWidth="1" min="22" max="22" width="21.71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2"/>
      <c r="W8" s="9"/>
      <c r="X8" s="9"/>
      <c r="Y8" s="9"/>
      <c r="Z8" s="9"/>
    </row>
    <row r="9" ht="30.0" customHeight="1">
      <c r="A9" s="33" t="s">
        <v>15</v>
      </c>
      <c r="B9" s="34"/>
      <c r="C9" s="35" t="s">
        <v>16</v>
      </c>
      <c r="D9" s="36"/>
      <c r="E9" s="36"/>
      <c r="F9" s="36"/>
      <c r="G9" s="36"/>
      <c r="H9" s="37"/>
      <c r="I9" s="38"/>
      <c r="J9" s="38"/>
      <c r="K9" s="38"/>
      <c r="L9" s="39" t="s">
        <v>17</v>
      </c>
      <c r="M9" s="36"/>
      <c r="N9" s="36"/>
      <c r="O9" s="36"/>
      <c r="P9" s="36"/>
      <c r="Q9" s="37"/>
      <c r="R9" s="38"/>
      <c r="S9" s="40" t="s">
        <v>18</v>
      </c>
      <c r="T9" s="41"/>
      <c r="U9" s="41"/>
      <c r="V9" s="42"/>
      <c r="W9" s="9"/>
      <c r="X9" s="9"/>
      <c r="Y9" s="9"/>
      <c r="Z9" s="9"/>
    </row>
    <row r="10" ht="15.0" customHeight="1">
      <c r="A10" s="43" t="s">
        <v>19</v>
      </c>
      <c r="B10" s="44"/>
      <c r="C10" s="45" t="s">
        <v>16</v>
      </c>
      <c r="D10" s="46"/>
      <c r="E10" s="46"/>
      <c r="F10" s="46"/>
      <c r="G10" s="46"/>
      <c r="H10" s="47"/>
      <c r="I10" s="38"/>
      <c r="J10" s="38"/>
      <c r="K10" s="38"/>
      <c r="L10" s="138" t="s">
        <v>160</v>
      </c>
      <c r="M10" s="46"/>
      <c r="N10" s="46"/>
      <c r="O10" s="46"/>
      <c r="P10" s="46"/>
      <c r="Q10" s="47"/>
      <c r="R10" s="38"/>
      <c r="S10" s="49" t="s">
        <v>21</v>
      </c>
      <c r="T10" s="36"/>
      <c r="U10" s="34"/>
      <c r="V10" s="50" t="s">
        <v>22</v>
      </c>
      <c r="W10" s="9"/>
      <c r="X10" s="9"/>
      <c r="Y10" s="9"/>
      <c r="Z10" s="9"/>
    </row>
    <row r="11" ht="15.0" customHeight="1">
      <c r="A11" s="51" t="s">
        <v>23</v>
      </c>
      <c r="B11" s="44"/>
      <c r="C11" s="45" t="s">
        <v>161</v>
      </c>
      <c r="D11" s="46"/>
      <c r="E11" s="46"/>
      <c r="F11" s="46"/>
      <c r="G11" s="46"/>
      <c r="H11" s="47"/>
      <c r="I11" s="38"/>
      <c r="J11" s="38"/>
      <c r="K11" s="38"/>
      <c r="L11" s="53" t="s">
        <v>20</v>
      </c>
      <c r="M11" s="46"/>
      <c r="N11" s="46"/>
      <c r="O11" s="46"/>
      <c r="P11" s="46"/>
      <c r="Q11" s="47"/>
      <c r="R11" s="38"/>
      <c r="S11" s="139">
        <v>30.0</v>
      </c>
      <c r="T11" s="140">
        <v>12.0</v>
      </c>
      <c r="U11" s="140">
        <v>2024.0</v>
      </c>
      <c r="V11" s="56"/>
      <c r="W11" s="9"/>
      <c r="X11" s="9"/>
      <c r="Y11" s="9"/>
      <c r="Z11" s="9"/>
    </row>
    <row r="12">
      <c r="A12" s="57" t="s">
        <v>25</v>
      </c>
      <c r="B12" s="58"/>
      <c r="C12" s="59" t="s">
        <v>24</v>
      </c>
      <c r="D12" s="60"/>
      <c r="E12" s="60"/>
      <c r="F12" s="60"/>
      <c r="G12" s="60"/>
      <c r="H12" s="61"/>
      <c r="I12" s="38"/>
      <c r="J12" s="38"/>
      <c r="K12" s="38"/>
      <c r="L12" s="62" t="s">
        <v>26</v>
      </c>
      <c r="M12" s="60"/>
      <c r="N12" s="60"/>
      <c r="O12" s="60"/>
      <c r="P12" s="60"/>
      <c r="Q12" s="61"/>
      <c r="R12" s="63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2"/>
      <c r="W13" s="9"/>
      <c r="X13" s="9"/>
      <c r="Y13" s="9"/>
      <c r="Z13" s="9"/>
    </row>
    <row r="14" ht="26.25" customHeight="1">
      <c r="A14" s="64" t="s">
        <v>27</v>
      </c>
      <c r="B14" s="65" t="s">
        <v>28</v>
      </c>
      <c r="C14" s="39" t="s">
        <v>29</v>
      </c>
      <c r="D14" s="37"/>
      <c r="E14" s="39" t="s">
        <v>30</v>
      </c>
      <c r="F14" s="37"/>
      <c r="G14" s="39" t="s">
        <v>31</v>
      </c>
      <c r="H14" s="36"/>
      <c r="I14" s="36"/>
      <c r="J14" s="36"/>
      <c r="K14" s="36"/>
      <c r="L14" s="36"/>
      <c r="M14" s="36"/>
      <c r="N14" s="37"/>
      <c r="O14" s="66" t="s">
        <v>32</v>
      </c>
      <c r="P14" s="64" t="s">
        <v>33</v>
      </c>
      <c r="Q14" s="67" t="s">
        <v>34</v>
      </c>
      <c r="R14" s="66" t="s">
        <v>35</v>
      </c>
      <c r="S14" s="68" t="s">
        <v>36</v>
      </c>
      <c r="T14" s="4"/>
      <c r="U14" s="8"/>
      <c r="V14" s="66" t="s">
        <v>37</v>
      </c>
      <c r="W14" s="9"/>
      <c r="X14" s="9"/>
      <c r="Y14" s="9"/>
      <c r="Z14" s="9"/>
    </row>
    <row r="15" ht="26.25" customHeight="1">
      <c r="A15" s="69"/>
      <c r="B15" s="70"/>
      <c r="C15" s="71" t="s">
        <v>38</v>
      </c>
      <c r="D15" s="72" t="s">
        <v>39</v>
      </c>
      <c r="E15" s="71" t="s">
        <v>40</v>
      </c>
      <c r="F15" s="72" t="s">
        <v>41</v>
      </c>
      <c r="G15" s="53" t="s">
        <v>42</v>
      </c>
      <c r="H15" s="46"/>
      <c r="I15" s="46"/>
      <c r="J15" s="44"/>
      <c r="K15" s="73" t="s">
        <v>43</v>
      </c>
      <c r="L15" s="74" t="s">
        <v>44</v>
      </c>
      <c r="M15" s="46"/>
      <c r="N15" s="47"/>
      <c r="O15" s="75"/>
      <c r="P15" s="69"/>
      <c r="Q15" s="76"/>
      <c r="R15" s="75"/>
      <c r="S15" s="77"/>
      <c r="T15" s="78"/>
      <c r="U15" s="79"/>
      <c r="V15" s="75"/>
      <c r="W15" s="9"/>
      <c r="X15" s="9"/>
      <c r="Y15" s="9"/>
      <c r="Z15" s="9"/>
    </row>
    <row r="16" ht="22.5" customHeight="1">
      <c r="A16" s="80"/>
      <c r="B16" s="81"/>
      <c r="C16" s="80"/>
      <c r="D16" s="82"/>
      <c r="E16" s="80"/>
      <c r="F16" s="82"/>
      <c r="G16" s="144" t="s">
        <v>45</v>
      </c>
      <c r="H16" s="145" t="s">
        <v>46</v>
      </c>
      <c r="I16" s="145" t="s">
        <v>47</v>
      </c>
      <c r="J16" s="145" t="s">
        <v>48</v>
      </c>
      <c r="K16" s="85"/>
      <c r="L16" s="145" t="s">
        <v>49</v>
      </c>
      <c r="M16" s="145" t="s">
        <v>50</v>
      </c>
      <c r="N16" s="146" t="s">
        <v>51</v>
      </c>
      <c r="O16" s="87"/>
      <c r="P16" s="80"/>
      <c r="Q16" s="82"/>
      <c r="R16" s="87"/>
      <c r="S16" s="147" t="s">
        <v>52</v>
      </c>
      <c r="T16" s="148" t="s">
        <v>53</v>
      </c>
      <c r="U16" s="149" t="s">
        <v>54</v>
      </c>
      <c r="V16" s="87"/>
      <c r="W16" s="9"/>
      <c r="X16" s="9"/>
      <c r="Y16" s="9"/>
      <c r="Z16" s="9"/>
    </row>
    <row r="17" ht="53.25" customHeight="1">
      <c r="S17" s="159" t="s">
        <v>163</v>
      </c>
      <c r="T17" s="159" t="s">
        <v>163</v>
      </c>
      <c r="U17" s="159" t="s">
        <v>163</v>
      </c>
      <c r="V17" s="151"/>
      <c r="W17" s="9"/>
      <c r="X17" s="9"/>
      <c r="Y17" s="9"/>
      <c r="Z17" s="9"/>
    </row>
    <row r="18">
      <c r="S18" s="159" t="s">
        <v>163</v>
      </c>
      <c r="T18" s="159" t="s">
        <v>163</v>
      </c>
      <c r="U18" s="159" t="s">
        <v>163</v>
      </c>
      <c r="V18" s="151"/>
      <c r="W18" s="9"/>
      <c r="X18" s="9"/>
      <c r="Y18" s="9"/>
      <c r="Z18" s="9"/>
    </row>
    <row r="19" ht="60.75" customHeight="1">
      <c r="S19" s="159" t="s">
        <v>163</v>
      </c>
      <c r="T19" s="159" t="s">
        <v>163</v>
      </c>
      <c r="U19" s="159" t="s">
        <v>163</v>
      </c>
      <c r="V19" s="151"/>
      <c r="W19" s="9"/>
      <c r="X19" s="9"/>
      <c r="Y19" s="9"/>
      <c r="Z19" s="9"/>
    </row>
    <row r="20">
      <c r="S20" s="159" t="s">
        <v>163</v>
      </c>
      <c r="T20" s="159" t="s">
        <v>163</v>
      </c>
      <c r="U20" s="159" t="s">
        <v>163</v>
      </c>
      <c r="V20" s="151"/>
      <c r="W20" s="9"/>
      <c r="X20" s="9"/>
      <c r="Y20" s="9"/>
      <c r="Z20" s="9"/>
    </row>
    <row r="21" ht="15.75" customHeight="1">
      <c r="S21" s="159" t="s">
        <v>163</v>
      </c>
      <c r="T21" s="159" t="s">
        <v>163</v>
      </c>
      <c r="U21" s="159" t="s">
        <v>163</v>
      </c>
      <c r="V21" s="151"/>
      <c r="W21" s="9"/>
      <c r="X21" s="9"/>
      <c r="Y21" s="9"/>
      <c r="Z21" s="9"/>
    </row>
    <row r="22" ht="15.75" customHeight="1">
      <c r="S22" s="159" t="s">
        <v>163</v>
      </c>
      <c r="T22" s="159" t="s">
        <v>163</v>
      </c>
      <c r="U22" s="159" t="s">
        <v>163</v>
      </c>
      <c r="V22" s="151"/>
      <c r="W22" s="9"/>
      <c r="X22" s="9"/>
      <c r="Y22" s="9"/>
      <c r="Z22" s="9"/>
    </row>
    <row r="23" ht="15.75" customHeight="1">
      <c r="S23" s="159" t="s">
        <v>163</v>
      </c>
      <c r="T23" s="159" t="s">
        <v>163</v>
      </c>
      <c r="U23" s="159" t="s">
        <v>163</v>
      </c>
      <c r="V23" s="151"/>
      <c r="W23" s="9"/>
      <c r="X23" s="9"/>
      <c r="Y23" s="9"/>
      <c r="Z23" s="9"/>
    </row>
    <row r="24" ht="36.75" customHeight="1">
      <c r="S24" s="159" t="s">
        <v>163</v>
      </c>
      <c r="T24" s="159" t="s">
        <v>163</v>
      </c>
      <c r="U24" s="159" t="s">
        <v>163</v>
      </c>
      <c r="V24" s="152" t="s">
        <v>164</v>
      </c>
      <c r="W24" s="9"/>
      <c r="X24" s="9"/>
      <c r="Y24" s="9"/>
      <c r="Z24" s="9"/>
    </row>
    <row r="25" ht="45.0" customHeight="1">
      <c r="S25" s="159" t="s">
        <v>163</v>
      </c>
      <c r="T25" s="159" t="s">
        <v>163</v>
      </c>
      <c r="U25" s="159" t="s">
        <v>163</v>
      </c>
      <c r="V25" s="151"/>
      <c r="W25" s="9"/>
      <c r="X25" s="9"/>
      <c r="Y25" s="9"/>
      <c r="Z25" s="9"/>
    </row>
    <row r="26" ht="15.75" customHeight="1">
      <c r="S26" s="159" t="s">
        <v>163</v>
      </c>
      <c r="T26" s="159" t="s">
        <v>163</v>
      </c>
      <c r="U26" s="159" t="s">
        <v>163</v>
      </c>
      <c r="V26" s="151"/>
      <c r="W26" s="9"/>
      <c r="X26" s="9"/>
      <c r="Y26" s="9"/>
      <c r="Z26" s="9"/>
    </row>
    <row r="27" ht="33.0" customHeight="1">
      <c r="S27" s="159" t="s">
        <v>163</v>
      </c>
      <c r="T27" s="159" t="s">
        <v>163</v>
      </c>
      <c r="U27" s="159" t="s">
        <v>163</v>
      </c>
      <c r="V27" s="151"/>
      <c r="W27" s="9"/>
      <c r="X27" s="9"/>
      <c r="Y27" s="9"/>
      <c r="Z27" s="9"/>
    </row>
    <row r="28" ht="42.75" customHeight="1">
      <c r="S28" s="159" t="s">
        <v>163</v>
      </c>
      <c r="T28" s="159" t="s">
        <v>163</v>
      </c>
      <c r="U28" s="159" t="s">
        <v>163</v>
      </c>
      <c r="V28" s="151"/>
      <c r="W28" s="9"/>
      <c r="X28" s="9"/>
      <c r="Y28" s="9"/>
      <c r="Z28" s="9"/>
    </row>
    <row r="29" ht="75.0" customHeight="1">
      <c r="S29" s="159" t="s">
        <v>163</v>
      </c>
      <c r="T29" s="159" t="s">
        <v>163</v>
      </c>
      <c r="U29" s="159" t="s">
        <v>163</v>
      </c>
      <c r="V29" s="151"/>
      <c r="W29" s="9"/>
      <c r="X29" s="9"/>
      <c r="Y29" s="9"/>
      <c r="Z29" s="9"/>
    </row>
    <row r="30" ht="32.25" customHeight="1">
      <c r="S30" s="159" t="s">
        <v>163</v>
      </c>
      <c r="T30" s="159" t="s">
        <v>163</v>
      </c>
      <c r="U30" s="159" t="s">
        <v>163</v>
      </c>
      <c r="V30" s="151"/>
      <c r="W30" s="9"/>
      <c r="X30" s="9"/>
      <c r="Y30" s="9"/>
      <c r="Z30" s="9"/>
    </row>
    <row r="31" ht="48.75" customHeight="1">
      <c r="S31" s="159" t="s">
        <v>163</v>
      </c>
      <c r="T31" s="159" t="s">
        <v>163</v>
      </c>
      <c r="U31" s="159" t="s">
        <v>163</v>
      </c>
      <c r="V31" s="151"/>
      <c r="W31" s="9"/>
      <c r="X31" s="9"/>
      <c r="Y31" s="9"/>
      <c r="Z31" s="9"/>
    </row>
    <row r="32" ht="15.75" customHeight="1">
      <c r="S32" s="159" t="s">
        <v>163</v>
      </c>
      <c r="T32" s="159" t="s">
        <v>163</v>
      </c>
      <c r="U32" s="159" t="s">
        <v>163</v>
      </c>
      <c r="V32" s="151"/>
      <c r="W32" s="9"/>
      <c r="X32" s="9"/>
      <c r="Y32" s="9"/>
      <c r="Z32" s="9"/>
    </row>
    <row r="33" ht="15.75" customHeight="1">
      <c r="S33" s="159" t="s">
        <v>163</v>
      </c>
      <c r="T33" s="159" t="s">
        <v>163</v>
      </c>
      <c r="U33" s="159" t="s">
        <v>163</v>
      </c>
      <c r="V33" s="151"/>
      <c r="W33" s="9"/>
      <c r="X33" s="9"/>
      <c r="Y33" s="9"/>
      <c r="Z33" s="9"/>
    </row>
    <row r="34" ht="15.75" customHeight="1">
      <c r="S34" s="159" t="s">
        <v>163</v>
      </c>
      <c r="T34" s="159" t="s">
        <v>163</v>
      </c>
      <c r="U34" s="159" t="s">
        <v>163</v>
      </c>
      <c r="V34" s="153"/>
      <c r="W34" s="9"/>
      <c r="X34" s="9"/>
      <c r="Y34" s="9"/>
      <c r="Z34" s="9"/>
    </row>
    <row r="35" ht="15.75" customHeight="1">
      <c r="A35" s="31"/>
      <c r="B35" s="38"/>
      <c r="C35" s="38"/>
      <c r="D35" s="38"/>
      <c r="E35" s="154"/>
      <c r="F35" s="154"/>
      <c r="G35" s="154"/>
      <c r="H35" s="154"/>
      <c r="I35" s="154"/>
      <c r="J35" s="154"/>
      <c r="K35" s="154"/>
      <c r="L35" s="9"/>
      <c r="M35" s="9"/>
      <c r="N35" s="155"/>
      <c r="O35" s="155"/>
      <c r="P35" s="155"/>
      <c r="Q35" s="155"/>
      <c r="R35" s="155"/>
      <c r="S35" s="156"/>
      <c r="T35" s="155"/>
      <c r="U35" s="155"/>
      <c r="V35" s="157"/>
      <c r="W35" s="9"/>
      <c r="X35" s="9"/>
      <c r="Y35" s="9"/>
      <c r="Z35" s="9"/>
    </row>
    <row r="36" ht="15.75" customHeight="1">
      <c r="A36" s="108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10"/>
      <c r="W36" s="9"/>
      <c r="X36" s="9"/>
      <c r="Y36" s="9"/>
      <c r="Z36" s="9"/>
    </row>
    <row r="37" ht="14.25" customHeight="1">
      <c r="A37" s="33" t="s">
        <v>140</v>
      </c>
      <c r="B37" s="34"/>
      <c r="C37" s="111" t="s">
        <v>141</v>
      </c>
      <c r="D37" s="34"/>
      <c r="E37" s="112" t="s">
        <v>142</v>
      </c>
      <c r="F37" s="34"/>
      <c r="G37" s="113" t="s">
        <v>143</v>
      </c>
      <c r="H37" s="36"/>
      <c r="I37" s="36"/>
      <c r="J37" s="36"/>
      <c r="K37" s="36"/>
      <c r="L37" s="34"/>
      <c r="M37" s="112" t="s">
        <v>144</v>
      </c>
      <c r="N37" s="36"/>
      <c r="O37" s="34"/>
      <c r="P37" s="114"/>
      <c r="Q37" s="36"/>
      <c r="R37" s="36"/>
      <c r="S37" s="36"/>
      <c r="T37" s="36"/>
      <c r="U37" s="36"/>
      <c r="V37" s="37"/>
      <c r="W37" s="9"/>
      <c r="X37" s="9"/>
      <c r="Y37" s="9"/>
      <c r="Z37" s="9"/>
    </row>
    <row r="38" ht="15.75" customHeight="1">
      <c r="A38" s="43" t="s">
        <v>145</v>
      </c>
      <c r="B38" s="44"/>
      <c r="C38" s="115" t="s">
        <v>146</v>
      </c>
      <c r="D38" s="44"/>
      <c r="E38" s="116" t="s">
        <v>145</v>
      </c>
      <c r="F38" s="44"/>
      <c r="G38" s="45" t="s">
        <v>147</v>
      </c>
      <c r="H38" s="46"/>
      <c r="I38" s="46"/>
      <c r="J38" s="46"/>
      <c r="K38" s="46"/>
      <c r="L38" s="44"/>
      <c r="M38" s="117" t="s">
        <v>145</v>
      </c>
      <c r="N38" s="46"/>
      <c r="O38" s="44"/>
      <c r="P38" s="118"/>
      <c r="Q38" s="46"/>
      <c r="R38" s="46"/>
      <c r="S38" s="46"/>
      <c r="T38" s="46"/>
      <c r="U38" s="46"/>
      <c r="V38" s="47"/>
      <c r="W38" s="9"/>
      <c r="X38" s="9"/>
      <c r="Y38" s="9"/>
      <c r="Z38" s="9"/>
    </row>
    <row r="39" ht="39.75" customHeight="1">
      <c r="A39" s="51" t="s">
        <v>148</v>
      </c>
      <c r="B39" s="44"/>
      <c r="C39" s="119"/>
      <c r="D39" s="44"/>
      <c r="E39" s="120" t="s">
        <v>148</v>
      </c>
      <c r="F39" s="44"/>
      <c r="G39" s="121"/>
      <c r="H39" s="46"/>
      <c r="I39" s="46"/>
      <c r="J39" s="46"/>
      <c r="K39" s="46"/>
      <c r="L39" s="44"/>
      <c r="M39" s="120" t="s">
        <v>148</v>
      </c>
      <c r="N39" s="46"/>
      <c r="O39" s="44"/>
      <c r="P39" s="122"/>
      <c r="Q39" s="46"/>
      <c r="R39" s="46"/>
      <c r="S39" s="46"/>
      <c r="T39" s="46"/>
      <c r="U39" s="46"/>
      <c r="V39" s="47"/>
      <c r="W39" s="9"/>
      <c r="X39" s="9"/>
      <c r="Y39" s="9"/>
      <c r="Z39" s="9"/>
    </row>
    <row r="40" ht="15.75" customHeight="1">
      <c r="A40" s="57" t="s">
        <v>149</v>
      </c>
      <c r="B40" s="58"/>
      <c r="C40" s="158" t="s">
        <v>162</v>
      </c>
      <c r="D40" s="58"/>
      <c r="E40" s="124" t="s">
        <v>149</v>
      </c>
      <c r="F40" s="58"/>
      <c r="G40" s="59" t="s">
        <v>162</v>
      </c>
      <c r="H40" s="60"/>
      <c r="I40" s="60"/>
      <c r="J40" s="60"/>
      <c r="K40" s="60"/>
      <c r="L40" s="58"/>
      <c r="M40" s="125" t="s">
        <v>149</v>
      </c>
      <c r="N40" s="60"/>
      <c r="O40" s="58"/>
      <c r="P40" s="126"/>
      <c r="Q40" s="60"/>
      <c r="R40" s="60"/>
      <c r="S40" s="60"/>
      <c r="T40" s="60"/>
      <c r="U40" s="60"/>
      <c r="V40" s="61"/>
      <c r="W40" s="9"/>
      <c r="X40" s="9"/>
      <c r="Y40" s="9"/>
      <c r="Z40" s="9"/>
    </row>
    <row r="41" ht="15.75" customHeight="1">
      <c r="A41" s="127"/>
      <c r="V41" s="15"/>
      <c r="W41" s="9"/>
      <c r="X41" s="9"/>
      <c r="Y41" s="9"/>
      <c r="Z41" s="9"/>
    </row>
    <row r="42" ht="15.0" customHeight="1">
      <c r="A42" s="128" t="s">
        <v>151</v>
      </c>
      <c r="B42" s="12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32"/>
      <c r="W42" s="9"/>
      <c r="X42" s="9"/>
      <c r="Y42" s="9"/>
      <c r="Z42" s="9"/>
    </row>
    <row r="43" ht="15.75" customHeight="1">
      <c r="A43" s="130" t="s">
        <v>152</v>
      </c>
      <c r="B43" s="131" t="s">
        <v>153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32"/>
      <c r="W43" s="9"/>
      <c r="X43" s="9"/>
      <c r="Y43" s="9"/>
      <c r="Z43" s="9"/>
    </row>
    <row r="44" ht="15.75" customHeight="1">
      <c r="A44" s="130" t="s">
        <v>154</v>
      </c>
      <c r="B44" s="131" t="s">
        <v>155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9"/>
      <c r="X44" s="9"/>
      <c r="Y44" s="9"/>
      <c r="Z44" s="9"/>
    </row>
    <row r="45" ht="15.75" customHeight="1">
      <c r="A45" s="130" t="s">
        <v>156</v>
      </c>
      <c r="B45" s="9"/>
      <c r="C45" s="9"/>
      <c r="D45" s="9"/>
      <c r="E45" s="132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9"/>
      <c r="X45" s="9"/>
      <c r="Y45" s="9"/>
      <c r="Z45" s="9"/>
    </row>
    <row r="46" ht="3.0" customHeight="1">
      <c r="A46" s="31"/>
      <c r="B46" s="9"/>
      <c r="C46" s="9"/>
      <c r="D46" s="9"/>
      <c r="E46" s="132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32"/>
      <c r="W46" s="9"/>
      <c r="X46" s="9"/>
      <c r="Y46" s="9"/>
      <c r="Z46" s="9"/>
    </row>
    <row r="47" ht="15.75" customHeight="1">
      <c r="A47" s="133" t="s">
        <v>157</v>
      </c>
      <c r="V47" s="15"/>
      <c r="W47" s="9"/>
      <c r="X47" s="9"/>
      <c r="Y47" s="9"/>
      <c r="Z47" s="9"/>
    </row>
    <row r="48" ht="15.75" customHeight="1">
      <c r="A48" s="133" t="s">
        <v>158</v>
      </c>
      <c r="V48" s="15"/>
      <c r="W48" s="9"/>
      <c r="X48" s="9"/>
      <c r="Y48" s="9"/>
      <c r="Z48" s="9"/>
    </row>
    <row r="49" ht="15.75" customHeight="1">
      <c r="A49" s="134" t="s">
        <v>159</v>
      </c>
      <c r="B49" s="135"/>
      <c r="C49" s="135"/>
      <c r="D49" s="135"/>
      <c r="E49" s="136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7"/>
      <c r="W49" s="9"/>
      <c r="X49" s="9"/>
      <c r="Y49" s="9"/>
      <c r="Z49" s="9"/>
    </row>
    <row r="5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37:L37"/>
    <mergeCell ref="M37:O37"/>
    <mergeCell ref="P14:P16"/>
    <mergeCell ref="Q14:Q16"/>
    <mergeCell ref="R14:R16"/>
    <mergeCell ref="S14:U15"/>
    <mergeCell ref="V14:V16"/>
    <mergeCell ref="A36:V36"/>
    <mergeCell ref="A37:B37"/>
    <mergeCell ref="P37:V37"/>
    <mergeCell ref="C37:D37"/>
    <mergeCell ref="E37:F37"/>
    <mergeCell ref="C38:D38"/>
    <mergeCell ref="E38:F38"/>
    <mergeCell ref="G38:L38"/>
    <mergeCell ref="M38:O38"/>
    <mergeCell ref="P38:V38"/>
    <mergeCell ref="A38:B38"/>
    <mergeCell ref="A39:B39"/>
    <mergeCell ref="C39:D39"/>
    <mergeCell ref="E39:F39"/>
    <mergeCell ref="G39:L39"/>
    <mergeCell ref="M39:O39"/>
    <mergeCell ref="P39:V39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42:B42"/>
    <mergeCell ref="A47:V47"/>
    <mergeCell ref="A48:V48"/>
    <mergeCell ref="A40:B40"/>
    <mergeCell ref="C40:D40"/>
    <mergeCell ref="E40:F40"/>
    <mergeCell ref="G40:L40"/>
    <mergeCell ref="M40:O40"/>
    <mergeCell ref="P40:V40"/>
    <mergeCell ref="A41:V41"/>
  </mergeCells>
  <dataValidations>
    <dataValidation type="list" allowBlank="1" showErrorMessage="1" sqref="L12">
      <formula1>LISTASDESPLE!$A$38:$A$44</formula1>
    </dataValidation>
    <dataValidation type="list" allowBlank="1" showErrorMessage="1" sqref="L10">
      <formula1>LISTASDESPLE!$A$30:$A$35</formula1>
    </dataValidation>
    <dataValidation type="list" allowBlank="1" showErrorMessage="1" sqref="R35">
      <formula1>FRECCONSULTA</formula1>
    </dataValidation>
    <dataValidation type="list" allowBlank="1" showErrorMessage="1" sqref="C11">
      <formula1>LISTASDESPLE!$C$3:$C$14</formula1>
    </dataValidation>
    <dataValidation type="list" allowBlank="1" showErrorMessage="1" sqref="C12">
      <formula1>LISTASDESPLE!$A$3:$A$26</formula1>
    </dataValidation>
  </dataValidations>
  <printOptions horizontalCentered="1" verticalCentered="1"/>
  <pageMargins bottom="0.0" footer="0.0" header="0.0" left="0.2362204724409449" right="0.2362204724409449" top="0.0"/>
  <pageSetup scale="4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57"/>
    <col customWidth="1" min="2" max="2" width="11.86"/>
    <col customWidth="1" min="3" max="3" width="40.14"/>
    <col customWidth="1" min="4" max="4" width="49.14"/>
    <col customWidth="1" min="5" max="5" width="13.29"/>
    <col customWidth="1" min="6" max="6" width="12.57"/>
    <col customWidth="1" min="7" max="7" width="6.57"/>
    <col customWidth="1" min="8" max="8" width="9.14"/>
    <col customWidth="1" min="9" max="9" width="8.29"/>
    <col customWidth="1" min="10" max="10" width="5.71"/>
    <col customWidth="1" min="11" max="11" width="7.0"/>
    <col customWidth="1" min="12" max="12" width="10.29"/>
    <col customWidth="1" min="13" max="13" width="11.0"/>
    <col customWidth="1" min="14" max="14" width="8.86"/>
    <col customWidth="1" min="15" max="15" width="8.71"/>
    <col customWidth="1" min="16" max="17" width="5.71"/>
    <col customWidth="1" min="18" max="18" width="10.71"/>
    <col customWidth="1" min="19" max="19" width="5.14"/>
    <col customWidth="1" min="20" max="20" width="4.29"/>
    <col customWidth="1" min="21" max="21" width="6.43"/>
    <col customWidth="1" min="22" max="22" width="21.71"/>
    <col customWidth="1" min="23" max="26" width="11.57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"/>
      <c r="P1" s="5" t="s">
        <v>1</v>
      </c>
      <c r="Q1" s="6"/>
      <c r="R1" s="5" t="s">
        <v>2</v>
      </c>
      <c r="S1" s="6"/>
      <c r="T1" s="7"/>
      <c r="U1" s="4"/>
      <c r="V1" s="8"/>
      <c r="W1" s="9"/>
      <c r="X1" s="9"/>
      <c r="Y1" s="9"/>
      <c r="Z1" s="9"/>
    </row>
    <row r="2" ht="15.75" customHeight="1">
      <c r="A2" s="10"/>
      <c r="B2" s="11"/>
      <c r="C2" s="12"/>
      <c r="O2" s="11"/>
      <c r="P2" s="13" t="s">
        <v>3</v>
      </c>
      <c r="Q2" s="14"/>
      <c r="R2" s="13">
        <v>7.0</v>
      </c>
      <c r="S2" s="14"/>
      <c r="T2" s="12"/>
      <c r="V2" s="15"/>
      <c r="W2" s="9"/>
      <c r="X2" s="9"/>
      <c r="Y2" s="9"/>
      <c r="Z2" s="9"/>
    </row>
    <row r="3" ht="26.25" customHeight="1">
      <c r="A3" s="10"/>
      <c r="B3" s="11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P3" s="19" t="s">
        <v>4</v>
      </c>
      <c r="Q3" s="14"/>
      <c r="R3" s="20" t="s">
        <v>5</v>
      </c>
      <c r="S3" s="14"/>
      <c r="T3" s="12"/>
      <c r="V3" s="15"/>
      <c r="W3" s="9"/>
      <c r="X3" s="9"/>
      <c r="Y3" s="9"/>
      <c r="Z3" s="9"/>
    </row>
    <row r="4" ht="27.0" customHeight="1">
      <c r="A4" s="10"/>
      <c r="B4" s="11"/>
      <c r="C4" s="21" t="s">
        <v>6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8"/>
      <c r="P4" s="22" t="s">
        <v>7</v>
      </c>
      <c r="Q4" s="14"/>
      <c r="R4" s="23" t="s">
        <v>8</v>
      </c>
      <c r="S4" s="14"/>
      <c r="T4" s="12"/>
      <c r="V4" s="15"/>
      <c r="W4" s="9"/>
      <c r="X4" s="9"/>
      <c r="Y4" s="9"/>
      <c r="Z4" s="9"/>
    </row>
    <row r="5" ht="27.0" customHeight="1">
      <c r="A5" s="10"/>
      <c r="B5" s="11"/>
      <c r="C5" s="10"/>
      <c r="O5" s="15"/>
      <c r="P5" s="19" t="s">
        <v>9</v>
      </c>
      <c r="Q5" s="14"/>
      <c r="R5" s="19" t="s">
        <v>10</v>
      </c>
      <c r="S5" s="14"/>
      <c r="T5" s="12"/>
      <c r="V5" s="15"/>
      <c r="W5" s="9"/>
      <c r="X5" s="9"/>
      <c r="Y5" s="9"/>
      <c r="Z5" s="9"/>
    </row>
    <row r="6" ht="27.0" customHeight="1">
      <c r="A6" s="10"/>
      <c r="B6" s="11"/>
      <c r="C6" s="10"/>
      <c r="O6" s="15"/>
      <c r="P6" s="22" t="s">
        <v>11</v>
      </c>
      <c r="Q6" s="14"/>
      <c r="R6" s="13" t="s">
        <v>12</v>
      </c>
      <c r="S6" s="14"/>
      <c r="T6" s="12"/>
      <c r="V6" s="15"/>
      <c r="W6" s="9"/>
      <c r="X6" s="9"/>
      <c r="Y6" s="9"/>
      <c r="Z6" s="9"/>
    </row>
    <row r="7" ht="24.0" customHeight="1">
      <c r="A7" s="24"/>
      <c r="B7" s="18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7"/>
      <c r="P7" s="28" t="s">
        <v>13</v>
      </c>
      <c r="Q7" s="14"/>
      <c r="R7" s="29" t="s">
        <v>14</v>
      </c>
      <c r="S7" s="14"/>
      <c r="T7" s="16"/>
      <c r="U7" s="17"/>
      <c r="V7" s="30"/>
      <c r="W7" s="9"/>
      <c r="X7" s="9"/>
      <c r="Y7" s="9"/>
      <c r="Z7" s="9"/>
    </row>
    <row r="8">
      <c r="A8" s="3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2"/>
      <c r="W8" s="9"/>
      <c r="X8" s="9"/>
      <c r="Y8" s="9"/>
      <c r="Z8" s="9"/>
    </row>
    <row r="9" ht="30.0" customHeight="1">
      <c r="A9" s="33" t="s">
        <v>15</v>
      </c>
      <c r="B9" s="34"/>
      <c r="C9" s="35" t="s">
        <v>16</v>
      </c>
      <c r="D9" s="36"/>
      <c r="E9" s="36"/>
      <c r="F9" s="36"/>
      <c r="G9" s="36"/>
      <c r="H9" s="37"/>
      <c r="I9" s="38"/>
      <c r="J9" s="38"/>
      <c r="K9" s="38"/>
      <c r="L9" s="39" t="s">
        <v>17</v>
      </c>
      <c r="M9" s="36"/>
      <c r="N9" s="36"/>
      <c r="O9" s="36"/>
      <c r="P9" s="36"/>
      <c r="Q9" s="37"/>
      <c r="R9" s="38"/>
      <c r="S9" s="40" t="s">
        <v>18</v>
      </c>
      <c r="T9" s="41"/>
      <c r="U9" s="41"/>
      <c r="V9" s="42"/>
      <c r="W9" s="9"/>
      <c r="X9" s="9"/>
      <c r="Y9" s="9"/>
      <c r="Z9" s="9"/>
    </row>
    <row r="10" ht="15.0" customHeight="1">
      <c r="A10" s="43" t="s">
        <v>19</v>
      </c>
      <c r="B10" s="44"/>
      <c r="C10" s="45" t="s">
        <v>16</v>
      </c>
      <c r="D10" s="46"/>
      <c r="E10" s="46"/>
      <c r="F10" s="46"/>
      <c r="G10" s="46"/>
      <c r="H10" s="47"/>
      <c r="I10" s="38"/>
      <c r="J10" s="38"/>
      <c r="K10" s="38"/>
      <c r="L10" s="138" t="s">
        <v>160</v>
      </c>
      <c r="M10" s="46"/>
      <c r="N10" s="46"/>
      <c r="O10" s="46"/>
      <c r="P10" s="46"/>
      <c r="Q10" s="47"/>
      <c r="R10" s="38"/>
      <c r="S10" s="49" t="s">
        <v>21</v>
      </c>
      <c r="T10" s="36"/>
      <c r="U10" s="34"/>
      <c r="V10" s="50" t="s">
        <v>22</v>
      </c>
      <c r="W10" s="9"/>
      <c r="X10" s="9"/>
      <c r="Y10" s="9"/>
      <c r="Z10" s="9"/>
    </row>
    <row r="11" ht="15.0" customHeight="1">
      <c r="A11" s="51" t="s">
        <v>23</v>
      </c>
      <c r="B11" s="44"/>
      <c r="C11" s="45" t="s">
        <v>161</v>
      </c>
      <c r="D11" s="46"/>
      <c r="E11" s="46"/>
      <c r="F11" s="46"/>
      <c r="G11" s="46"/>
      <c r="H11" s="47"/>
      <c r="I11" s="38"/>
      <c r="J11" s="38"/>
      <c r="K11" s="38"/>
      <c r="L11" s="53" t="s">
        <v>20</v>
      </c>
      <c r="M11" s="46"/>
      <c r="N11" s="46"/>
      <c r="O11" s="46"/>
      <c r="P11" s="46"/>
      <c r="Q11" s="47"/>
      <c r="R11" s="38"/>
      <c r="S11" s="139">
        <v>30.0</v>
      </c>
      <c r="T11" s="140">
        <v>12.0</v>
      </c>
      <c r="U11" s="140">
        <v>2024.0</v>
      </c>
      <c r="V11" s="56"/>
      <c r="W11" s="9"/>
      <c r="X11" s="9"/>
      <c r="Y11" s="9"/>
      <c r="Z11" s="9"/>
    </row>
    <row r="12">
      <c r="A12" s="57" t="s">
        <v>25</v>
      </c>
      <c r="B12" s="58"/>
      <c r="C12" s="59" t="s">
        <v>24</v>
      </c>
      <c r="D12" s="60"/>
      <c r="E12" s="60"/>
      <c r="F12" s="60"/>
      <c r="G12" s="60"/>
      <c r="H12" s="61"/>
      <c r="I12" s="38"/>
      <c r="J12" s="38"/>
      <c r="K12" s="38"/>
      <c r="L12" s="62" t="s">
        <v>26</v>
      </c>
      <c r="M12" s="60"/>
      <c r="N12" s="60"/>
      <c r="O12" s="60"/>
      <c r="P12" s="60"/>
      <c r="Q12" s="61"/>
      <c r="R12" s="63"/>
      <c r="V12" s="15"/>
      <c r="W12" s="9"/>
      <c r="X12" s="9"/>
      <c r="Y12" s="9"/>
      <c r="Z12" s="9"/>
    </row>
    <row r="13" ht="18.0" customHeight="1">
      <c r="A13" s="3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32"/>
      <c r="W13" s="9"/>
      <c r="X13" s="9"/>
      <c r="Y13" s="9"/>
      <c r="Z13" s="9"/>
    </row>
    <row r="14" ht="26.25" customHeight="1">
      <c r="A14" s="64" t="s">
        <v>27</v>
      </c>
      <c r="B14" s="65" t="s">
        <v>28</v>
      </c>
      <c r="C14" s="39" t="s">
        <v>29</v>
      </c>
      <c r="D14" s="37"/>
      <c r="E14" s="39" t="s">
        <v>30</v>
      </c>
      <c r="F14" s="37"/>
      <c r="G14" s="39" t="s">
        <v>31</v>
      </c>
      <c r="H14" s="36"/>
      <c r="I14" s="36"/>
      <c r="J14" s="36"/>
      <c r="K14" s="36"/>
      <c r="L14" s="36"/>
      <c r="M14" s="36"/>
      <c r="N14" s="37"/>
      <c r="O14" s="66" t="s">
        <v>32</v>
      </c>
      <c r="P14" s="64" t="s">
        <v>33</v>
      </c>
      <c r="Q14" s="67" t="s">
        <v>34</v>
      </c>
      <c r="R14" s="66" t="s">
        <v>35</v>
      </c>
      <c r="S14" s="68" t="s">
        <v>36</v>
      </c>
      <c r="T14" s="4"/>
      <c r="U14" s="8"/>
      <c r="V14" s="66" t="s">
        <v>37</v>
      </c>
      <c r="W14" s="9"/>
      <c r="X14" s="9"/>
      <c r="Y14" s="9"/>
      <c r="Z14" s="9"/>
    </row>
    <row r="15" ht="26.25" customHeight="1">
      <c r="A15" s="69"/>
      <c r="B15" s="70"/>
      <c r="C15" s="71" t="s">
        <v>38</v>
      </c>
      <c r="D15" s="72" t="s">
        <v>39</v>
      </c>
      <c r="E15" s="71" t="s">
        <v>40</v>
      </c>
      <c r="F15" s="72" t="s">
        <v>41</v>
      </c>
      <c r="G15" s="53" t="s">
        <v>42</v>
      </c>
      <c r="H15" s="46"/>
      <c r="I15" s="46"/>
      <c r="J15" s="44"/>
      <c r="K15" s="73" t="s">
        <v>43</v>
      </c>
      <c r="L15" s="74" t="s">
        <v>44</v>
      </c>
      <c r="M15" s="46"/>
      <c r="N15" s="47"/>
      <c r="O15" s="75"/>
      <c r="P15" s="69"/>
      <c r="Q15" s="76"/>
      <c r="R15" s="75"/>
      <c r="S15" s="77"/>
      <c r="T15" s="78"/>
      <c r="U15" s="79"/>
      <c r="V15" s="75"/>
      <c r="W15" s="9"/>
      <c r="X15" s="9"/>
      <c r="Y15" s="9"/>
      <c r="Z15" s="9"/>
    </row>
    <row r="16" ht="22.5" customHeight="1">
      <c r="A16" s="80"/>
      <c r="B16" s="81"/>
      <c r="C16" s="80"/>
      <c r="D16" s="82"/>
      <c r="E16" s="80"/>
      <c r="F16" s="82"/>
      <c r="G16" s="144" t="s">
        <v>45</v>
      </c>
      <c r="H16" s="145" t="s">
        <v>46</v>
      </c>
      <c r="I16" s="145" t="s">
        <v>47</v>
      </c>
      <c r="J16" s="145" t="s">
        <v>48</v>
      </c>
      <c r="K16" s="85"/>
      <c r="L16" s="145" t="s">
        <v>49</v>
      </c>
      <c r="M16" s="145" t="s">
        <v>50</v>
      </c>
      <c r="N16" s="146" t="s">
        <v>51</v>
      </c>
      <c r="O16" s="87"/>
      <c r="P16" s="80"/>
      <c r="Q16" s="82"/>
      <c r="R16" s="87"/>
      <c r="S16" s="147" t="s">
        <v>52</v>
      </c>
      <c r="T16" s="148" t="s">
        <v>53</v>
      </c>
      <c r="U16" s="149" t="s">
        <v>54</v>
      </c>
      <c r="V16" s="87"/>
      <c r="W16" s="9"/>
      <c r="X16" s="9"/>
      <c r="Y16" s="9"/>
      <c r="Z16" s="9"/>
    </row>
    <row r="17" ht="66.0" customHeight="1">
      <c r="A17" s="160">
        <v>55.0</v>
      </c>
      <c r="B17" s="161">
        <v>14000.0</v>
      </c>
      <c r="C17" s="94" t="s">
        <v>165</v>
      </c>
      <c r="D17" s="162" t="s">
        <v>115</v>
      </c>
      <c r="E17" s="163">
        <v>45138.0</v>
      </c>
      <c r="F17" s="163">
        <v>45138.0</v>
      </c>
      <c r="G17" s="164" t="s">
        <v>166</v>
      </c>
      <c r="H17" s="165" t="s">
        <v>167</v>
      </c>
      <c r="I17" s="166">
        <v>1.0</v>
      </c>
      <c r="J17" s="166" t="s">
        <v>168</v>
      </c>
      <c r="K17" s="166">
        <v>23.0</v>
      </c>
      <c r="L17" s="167" t="s">
        <v>57</v>
      </c>
      <c r="M17" s="167"/>
      <c r="N17" s="159"/>
      <c r="O17" s="159" t="s">
        <v>163</v>
      </c>
      <c r="P17" s="159" t="s">
        <v>163</v>
      </c>
      <c r="Q17" s="159" t="s">
        <v>163</v>
      </c>
      <c r="R17" s="159" t="s">
        <v>58</v>
      </c>
      <c r="S17" s="159" t="s">
        <v>163</v>
      </c>
      <c r="T17" s="159" t="s">
        <v>163</v>
      </c>
      <c r="U17" s="159" t="s">
        <v>163</v>
      </c>
      <c r="V17" s="151"/>
      <c r="W17" s="9"/>
      <c r="X17" s="9"/>
      <c r="Y17" s="9"/>
      <c r="Z17" s="9"/>
    </row>
    <row r="18">
      <c r="A18" s="160">
        <v>56.0</v>
      </c>
      <c r="B18" s="161">
        <v>14000.0</v>
      </c>
      <c r="C18" s="94" t="s">
        <v>116</v>
      </c>
      <c r="D18" s="162" t="s">
        <v>117</v>
      </c>
      <c r="E18" s="163">
        <v>43467.0</v>
      </c>
      <c r="F18" s="163" t="s">
        <v>118</v>
      </c>
      <c r="G18" s="88" t="s">
        <v>166</v>
      </c>
      <c r="H18" s="92" t="s">
        <v>167</v>
      </c>
      <c r="I18" s="166">
        <v>1.0</v>
      </c>
      <c r="J18" s="166" t="s">
        <v>168</v>
      </c>
      <c r="K18" s="166">
        <v>3.0</v>
      </c>
      <c r="L18" s="167" t="s">
        <v>57</v>
      </c>
      <c r="M18" s="167"/>
      <c r="N18" s="159"/>
      <c r="O18" s="159" t="s">
        <v>163</v>
      </c>
      <c r="P18" s="159" t="s">
        <v>163</v>
      </c>
      <c r="Q18" s="159" t="s">
        <v>163</v>
      </c>
      <c r="R18" s="159" t="s">
        <v>169</v>
      </c>
      <c r="S18" s="159" t="s">
        <v>163</v>
      </c>
      <c r="T18" s="159" t="s">
        <v>163</v>
      </c>
      <c r="U18" s="159" t="s">
        <v>163</v>
      </c>
      <c r="V18" s="151"/>
      <c r="W18" s="9"/>
      <c r="X18" s="9"/>
      <c r="Y18" s="9"/>
      <c r="Z18" s="9"/>
    </row>
    <row r="19">
      <c r="A19" s="160">
        <v>57.0</v>
      </c>
      <c r="B19" s="161">
        <v>14000.0</v>
      </c>
      <c r="C19" s="94" t="s">
        <v>116</v>
      </c>
      <c r="D19" s="162" t="s">
        <v>119</v>
      </c>
      <c r="E19" s="163">
        <v>43102.0</v>
      </c>
      <c r="F19" s="163">
        <v>43102.0</v>
      </c>
      <c r="G19" s="88" t="s">
        <v>166</v>
      </c>
      <c r="H19" s="92" t="s">
        <v>167</v>
      </c>
      <c r="I19" s="166">
        <v>1.0</v>
      </c>
      <c r="J19" s="166" t="s">
        <v>168</v>
      </c>
      <c r="K19" s="166">
        <v>3.0</v>
      </c>
      <c r="L19" s="167" t="s">
        <v>57</v>
      </c>
      <c r="M19" s="167"/>
      <c r="N19" s="159"/>
      <c r="O19" s="159" t="s">
        <v>163</v>
      </c>
      <c r="P19" s="159" t="s">
        <v>163</v>
      </c>
      <c r="Q19" s="159" t="s">
        <v>163</v>
      </c>
      <c r="R19" s="159" t="s">
        <v>169</v>
      </c>
      <c r="S19" s="159" t="s">
        <v>163</v>
      </c>
      <c r="T19" s="159" t="s">
        <v>163</v>
      </c>
      <c r="U19" s="159" t="s">
        <v>163</v>
      </c>
      <c r="V19" s="151"/>
      <c r="W19" s="9"/>
      <c r="X19" s="9"/>
      <c r="Y19" s="9"/>
      <c r="Z19" s="9"/>
    </row>
    <row r="20">
      <c r="A20" s="160">
        <v>58.0</v>
      </c>
      <c r="B20" s="161">
        <v>14000.0</v>
      </c>
      <c r="C20" s="94" t="s">
        <v>116</v>
      </c>
      <c r="D20" s="162" t="s">
        <v>120</v>
      </c>
      <c r="E20" s="163">
        <v>44805.0</v>
      </c>
      <c r="F20" s="163">
        <v>44926.0</v>
      </c>
      <c r="G20" s="88" t="s">
        <v>166</v>
      </c>
      <c r="H20" s="92" t="s">
        <v>167</v>
      </c>
      <c r="I20" s="166">
        <v>1.0</v>
      </c>
      <c r="J20" s="166" t="s">
        <v>168</v>
      </c>
      <c r="K20" s="166">
        <v>1.0</v>
      </c>
      <c r="L20" s="167" t="s">
        <v>57</v>
      </c>
      <c r="M20" s="167"/>
      <c r="N20" s="159"/>
      <c r="O20" s="159" t="s">
        <v>163</v>
      </c>
      <c r="P20" s="159" t="s">
        <v>163</v>
      </c>
      <c r="Q20" s="159" t="s">
        <v>163</v>
      </c>
      <c r="R20" s="159" t="s">
        <v>58</v>
      </c>
      <c r="S20" s="159" t="s">
        <v>163</v>
      </c>
      <c r="T20" s="159" t="s">
        <v>163</v>
      </c>
      <c r="U20" s="159" t="s">
        <v>163</v>
      </c>
      <c r="V20" s="151"/>
      <c r="W20" s="9"/>
      <c r="X20" s="9"/>
      <c r="Y20" s="9"/>
      <c r="Z20" s="9"/>
    </row>
    <row r="21" ht="15.75" customHeight="1">
      <c r="A21" s="160">
        <v>59.0</v>
      </c>
      <c r="B21" s="161">
        <v>14000.0</v>
      </c>
      <c r="C21" s="168" t="s">
        <v>121</v>
      </c>
      <c r="D21" s="168" t="s">
        <v>122</v>
      </c>
      <c r="E21" s="169">
        <v>45656.0</v>
      </c>
      <c r="F21" s="169">
        <v>45656.0</v>
      </c>
      <c r="G21" s="170" t="s">
        <v>166</v>
      </c>
      <c r="H21" s="92" t="s">
        <v>167</v>
      </c>
      <c r="I21" s="166">
        <v>1.0</v>
      </c>
      <c r="J21" s="166" t="s">
        <v>168</v>
      </c>
      <c r="K21" s="171">
        <v>8.0</v>
      </c>
      <c r="L21" s="167" t="s">
        <v>57</v>
      </c>
      <c r="M21" s="167"/>
      <c r="N21" s="159"/>
      <c r="O21" s="159" t="s">
        <v>163</v>
      </c>
      <c r="P21" s="159" t="s">
        <v>163</v>
      </c>
      <c r="Q21" s="159" t="s">
        <v>163</v>
      </c>
      <c r="R21" s="159" t="s">
        <v>58</v>
      </c>
      <c r="S21" s="159" t="s">
        <v>163</v>
      </c>
      <c r="T21" s="159" t="s">
        <v>163</v>
      </c>
      <c r="U21" s="159" t="s">
        <v>163</v>
      </c>
      <c r="V21" s="151" t="s">
        <v>170</v>
      </c>
      <c r="W21" s="9"/>
      <c r="X21" s="9"/>
      <c r="Y21" s="9"/>
      <c r="Z21" s="9"/>
    </row>
    <row r="22" ht="27.0" customHeight="1">
      <c r="A22" s="160">
        <v>60.0</v>
      </c>
      <c r="B22" s="161">
        <v>14000.0</v>
      </c>
      <c r="C22" s="168" t="s">
        <v>121</v>
      </c>
      <c r="D22" s="168" t="s">
        <v>123</v>
      </c>
      <c r="E22" s="169">
        <v>45461.0</v>
      </c>
      <c r="F22" s="169">
        <v>45461.0</v>
      </c>
      <c r="G22" s="170" t="s">
        <v>166</v>
      </c>
      <c r="H22" s="92" t="s">
        <v>167</v>
      </c>
      <c r="I22" s="166">
        <v>1.0</v>
      </c>
      <c r="J22" s="166" t="s">
        <v>168</v>
      </c>
      <c r="K22" s="171">
        <v>52.0</v>
      </c>
      <c r="L22" s="167" t="s">
        <v>57</v>
      </c>
      <c r="M22" s="167"/>
      <c r="N22" s="159"/>
      <c r="O22" s="159" t="s">
        <v>163</v>
      </c>
      <c r="P22" s="159" t="s">
        <v>163</v>
      </c>
      <c r="Q22" s="159" t="s">
        <v>163</v>
      </c>
      <c r="R22" s="159" t="s">
        <v>58</v>
      </c>
      <c r="S22" s="159" t="s">
        <v>163</v>
      </c>
      <c r="T22" s="159" t="s">
        <v>163</v>
      </c>
      <c r="U22" s="159" t="s">
        <v>163</v>
      </c>
      <c r="V22" s="151" t="s">
        <v>170</v>
      </c>
      <c r="W22" s="9"/>
      <c r="X22" s="9"/>
      <c r="Y22" s="9"/>
      <c r="Z22" s="9"/>
    </row>
    <row r="23" ht="15.75" customHeight="1">
      <c r="A23" s="160">
        <v>61.0</v>
      </c>
      <c r="B23" s="161">
        <v>14000.0</v>
      </c>
      <c r="C23" s="168" t="s">
        <v>121</v>
      </c>
      <c r="D23" s="168" t="s">
        <v>124</v>
      </c>
      <c r="E23" s="169">
        <v>45519.0</v>
      </c>
      <c r="F23" s="169">
        <v>45519.0</v>
      </c>
      <c r="G23" s="170" t="s">
        <v>166</v>
      </c>
      <c r="H23" s="92" t="s">
        <v>167</v>
      </c>
      <c r="I23" s="166">
        <v>1.0</v>
      </c>
      <c r="J23" s="166" t="s">
        <v>168</v>
      </c>
      <c r="K23" s="171">
        <v>78.0</v>
      </c>
      <c r="L23" s="167" t="s">
        <v>57</v>
      </c>
      <c r="M23" s="167"/>
      <c r="N23" s="159"/>
      <c r="O23" s="159" t="s">
        <v>163</v>
      </c>
      <c r="P23" s="159" t="s">
        <v>163</v>
      </c>
      <c r="Q23" s="159" t="s">
        <v>163</v>
      </c>
      <c r="R23" s="159" t="s">
        <v>58</v>
      </c>
      <c r="S23" s="159" t="s">
        <v>163</v>
      </c>
      <c r="T23" s="159" t="s">
        <v>163</v>
      </c>
      <c r="U23" s="159" t="s">
        <v>163</v>
      </c>
      <c r="V23" s="151" t="s">
        <v>170</v>
      </c>
      <c r="W23" s="9"/>
      <c r="X23" s="9"/>
      <c r="Y23" s="9"/>
      <c r="Z23" s="9"/>
    </row>
    <row r="24" ht="15.75" customHeight="1">
      <c r="A24" s="160">
        <v>62.0</v>
      </c>
      <c r="B24" s="161">
        <v>14000.0</v>
      </c>
      <c r="C24" s="168" t="s">
        <v>121</v>
      </c>
      <c r="D24" s="168" t="s">
        <v>125</v>
      </c>
      <c r="E24" s="169">
        <v>45322.0</v>
      </c>
      <c r="F24" s="169">
        <v>45504.0</v>
      </c>
      <c r="G24" s="170" t="s">
        <v>166</v>
      </c>
      <c r="H24" s="92" t="s">
        <v>167</v>
      </c>
      <c r="I24" s="166">
        <v>2.0</v>
      </c>
      <c r="J24" s="166" t="s">
        <v>168</v>
      </c>
      <c r="K24" s="171">
        <f>27+54</f>
        <v>81</v>
      </c>
      <c r="L24" s="167" t="s">
        <v>57</v>
      </c>
      <c r="M24" s="167"/>
      <c r="N24" s="159"/>
      <c r="O24" s="159" t="s">
        <v>163</v>
      </c>
      <c r="P24" s="159" t="s">
        <v>163</v>
      </c>
      <c r="Q24" s="159" t="s">
        <v>163</v>
      </c>
      <c r="R24" s="159" t="s">
        <v>58</v>
      </c>
      <c r="S24" s="159" t="s">
        <v>163</v>
      </c>
      <c r="T24" s="159" t="s">
        <v>163</v>
      </c>
      <c r="U24" s="159" t="s">
        <v>163</v>
      </c>
      <c r="V24" s="151" t="s">
        <v>170</v>
      </c>
      <c r="W24" s="9"/>
      <c r="X24" s="9"/>
      <c r="Y24" s="9"/>
      <c r="Z24" s="9"/>
    </row>
    <row r="25" ht="15.75" customHeight="1">
      <c r="A25" s="160">
        <v>63.0</v>
      </c>
      <c r="B25" s="161">
        <v>14000.0</v>
      </c>
      <c r="C25" s="168" t="s">
        <v>121</v>
      </c>
      <c r="D25" s="168" t="s">
        <v>126</v>
      </c>
      <c r="E25" s="169">
        <v>45322.0</v>
      </c>
      <c r="F25" s="169">
        <v>45322.0</v>
      </c>
      <c r="G25" s="170" t="s">
        <v>166</v>
      </c>
      <c r="H25" s="92" t="s">
        <v>167</v>
      </c>
      <c r="I25" s="166">
        <v>1.0</v>
      </c>
      <c r="J25" s="166" t="s">
        <v>168</v>
      </c>
      <c r="K25" s="171">
        <v>43.0</v>
      </c>
      <c r="L25" s="167" t="s">
        <v>57</v>
      </c>
      <c r="M25" s="167"/>
      <c r="N25" s="159"/>
      <c r="O25" s="159" t="s">
        <v>163</v>
      </c>
      <c r="P25" s="159" t="s">
        <v>163</v>
      </c>
      <c r="Q25" s="159" t="s">
        <v>163</v>
      </c>
      <c r="R25" s="159" t="s">
        <v>58</v>
      </c>
      <c r="S25" s="159" t="s">
        <v>163</v>
      </c>
      <c r="T25" s="159" t="s">
        <v>163</v>
      </c>
      <c r="U25" s="159" t="s">
        <v>163</v>
      </c>
      <c r="V25" s="151" t="s">
        <v>170</v>
      </c>
      <c r="W25" s="9"/>
      <c r="X25" s="9"/>
      <c r="Y25" s="9"/>
      <c r="Z25" s="9"/>
    </row>
    <row r="26" ht="15.75" customHeight="1">
      <c r="A26" s="160">
        <v>64.0</v>
      </c>
      <c r="B26" s="161">
        <v>14000.0</v>
      </c>
      <c r="C26" s="168" t="s">
        <v>121</v>
      </c>
      <c r="D26" s="168" t="s">
        <v>127</v>
      </c>
      <c r="E26" s="169">
        <v>45412.0</v>
      </c>
      <c r="F26" s="169">
        <v>45412.0</v>
      </c>
      <c r="G26" s="170" t="s">
        <v>166</v>
      </c>
      <c r="H26" s="92" t="s">
        <v>167</v>
      </c>
      <c r="I26" s="166">
        <v>1.0</v>
      </c>
      <c r="J26" s="166" t="s">
        <v>168</v>
      </c>
      <c r="K26" s="171">
        <v>44.0</v>
      </c>
      <c r="L26" s="167" t="s">
        <v>57</v>
      </c>
      <c r="M26" s="167"/>
      <c r="N26" s="159"/>
      <c r="O26" s="159" t="s">
        <v>163</v>
      </c>
      <c r="P26" s="159" t="s">
        <v>163</v>
      </c>
      <c r="Q26" s="159" t="s">
        <v>163</v>
      </c>
      <c r="R26" s="159" t="s">
        <v>58</v>
      </c>
      <c r="S26" s="159" t="s">
        <v>163</v>
      </c>
      <c r="T26" s="159" t="s">
        <v>163</v>
      </c>
      <c r="U26" s="159" t="s">
        <v>163</v>
      </c>
      <c r="V26" s="151" t="s">
        <v>170</v>
      </c>
      <c r="W26" s="9"/>
      <c r="X26" s="9"/>
      <c r="Y26" s="9"/>
      <c r="Z26" s="9"/>
    </row>
    <row r="27" ht="15.75" customHeight="1">
      <c r="A27" s="160">
        <v>65.0</v>
      </c>
      <c r="B27" s="161">
        <v>14000.0</v>
      </c>
      <c r="C27" s="168" t="s">
        <v>121</v>
      </c>
      <c r="D27" s="168" t="s">
        <v>128</v>
      </c>
      <c r="E27" s="169">
        <v>45341.0</v>
      </c>
      <c r="F27" s="169">
        <v>45643.0</v>
      </c>
      <c r="G27" s="170" t="s">
        <v>166</v>
      </c>
      <c r="H27" s="92" t="s">
        <v>167</v>
      </c>
      <c r="I27" s="166">
        <v>11.0</v>
      </c>
      <c r="J27" s="166" t="s">
        <v>168</v>
      </c>
      <c r="K27" s="171">
        <v>52.0</v>
      </c>
      <c r="L27" s="167" t="s">
        <v>57</v>
      </c>
      <c r="M27" s="167"/>
      <c r="N27" s="159"/>
      <c r="O27" s="159" t="s">
        <v>163</v>
      </c>
      <c r="P27" s="159" t="s">
        <v>163</v>
      </c>
      <c r="Q27" s="159" t="s">
        <v>163</v>
      </c>
      <c r="R27" s="159" t="s">
        <v>58</v>
      </c>
      <c r="S27" s="159" t="s">
        <v>163</v>
      </c>
      <c r="T27" s="159" t="s">
        <v>163</v>
      </c>
      <c r="U27" s="159" t="s">
        <v>163</v>
      </c>
      <c r="V27" s="151" t="s">
        <v>170</v>
      </c>
      <c r="W27" s="9"/>
      <c r="X27" s="9"/>
      <c r="Y27" s="9"/>
      <c r="Z27" s="9"/>
    </row>
    <row r="28" ht="15.75" customHeight="1">
      <c r="A28" s="160">
        <v>66.0</v>
      </c>
      <c r="B28" s="161">
        <v>14000.0</v>
      </c>
      <c r="C28" s="168" t="s">
        <v>121</v>
      </c>
      <c r="D28" s="168" t="s">
        <v>129</v>
      </c>
      <c r="E28" s="169">
        <v>45366.0</v>
      </c>
      <c r="F28" s="169">
        <v>45635.0</v>
      </c>
      <c r="G28" s="170" t="s">
        <v>166</v>
      </c>
      <c r="H28" s="92" t="s">
        <v>167</v>
      </c>
      <c r="I28" s="166">
        <v>9.0</v>
      </c>
      <c r="J28" s="166" t="s">
        <v>168</v>
      </c>
      <c r="K28" s="171">
        <f>6+11+7+8+16+10+11+16+16+11</f>
        <v>112</v>
      </c>
      <c r="L28" s="167" t="s">
        <v>57</v>
      </c>
      <c r="M28" s="167"/>
      <c r="N28" s="159"/>
      <c r="O28" s="159" t="s">
        <v>163</v>
      </c>
      <c r="P28" s="159" t="s">
        <v>163</v>
      </c>
      <c r="Q28" s="159" t="s">
        <v>163</v>
      </c>
      <c r="R28" s="159" t="s">
        <v>58</v>
      </c>
      <c r="S28" s="159" t="s">
        <v>163</v>
      </c>
      <c r="T28" s="159" t="s">
        <v>163</v>
      </c>
      <c r="U28" s="159" t="s">
        <v>163</v>
      </c>
      <c r="V28" s="151" t="s">
        <v>170</v>
      </c>
      <c r="W28" s="9"/>
      <c r="X28" s="9"/>
      <c r="Y28" s="9"/>
      <c r="Z28" s="9"/>
    </row>
    <row r="29" ht="15.75" customHeight="1">
      <c r="A29" s="160">
        <v>67.0</v>
      </c>
      <c r="B29" s="161">
        <v>14000.0</v>
      </c>
      <c r="C29" s="168" t="s">
        <v>121</v>
      </c>
      <c r="D29" s="168" t="s">
        <v>130</v>
      </c>
      <c r="E29" s="169">
        <v>45428.0</v>
      </c>
      <c r="F29" s="169">
        <v>45428.0</v>
      </c>
      <c r="G29" s="170" t="s">
        <v>166</v>
      </c>
      <c r="H29" s="92" t="s">
        <v>167</v>
      </c>
      <c r="I29" s="166">
        <v>1.0</v>
      </c>
      <c r="J29" s="166" t="s">
        <v>168</v>
      </c>
      <c r="K29" s="171">
        <v>99.0</v>
      </c>
      <c r="L29" s="167" t="s">
        <v>57</v>
      </c>
      <c r="M29" s="167"/>
      <c r="N29" s="159"/>
      <c r="O29" s="159" t="s">
        <v>163</v>
      </c>
      <c r="P29" s="159" t="s">
        <v>163</v>
      </c>
      <c r="Q29" s="159" t="s">
        <v>163</v>
      </c>
      <c r="R29" s="159" t="s">
        <v>58</v>
      </c>
      <c r="S29" s="159" t="s">
        <v>163</v>
      </c>
      <c r="T29" s="159" t="s">
        <v>163</v>
      </c>
      <c r="U29" s="159" t="s">
        <v>163</v>
      </c>
      <c r="V29" s="151" t="s">
        <v>170</v>
      </c>
      <c r="W29" s="9"/>
      <c r="X29" s="9"/>
      <c r="Y29" s="9"/>
      <c r="Z29" s="9"/>
    </row>
    <row r="30" ht="15.75" customHeight="1">
      <c r="A30" s="160">
        <v>68.0</v>
      </c>
      <c r="B30" s="161">
        <v>14000.0</v>
      </c>
      <c r="C30" s="168" t="s">
        <v>121</v>
      </c>
      <c r="D30" s="168" t="s">
        <v>131</v>
      </c>
      <c r="E30" s="169">
        <v>45439.0</v>
      </c>
      <c r="F30" s="169">
        <v>45439.0</v>
      </c>
      <c r="G30" s="170" t="s">
        <v>166</v>
      </c>
      <c r="H30" s="92" t="s">
        <v>167</v>
      </c>
      <c r="I30" s="166">
        <v>1.0</v>
      </c>
      <c r="J30" s="166" t="s">
        <v>168</v>
      </c>
      <c r="K30" s="171">
        <v>61.0</v>
      </c>
      <c r="L30" s="167" t="s">
        <v>57</v>
      </c>
      <c r="M30" s="167"/>
      <c r="N30" s="159"/>
      <c r="O30" s="159" t="s">
        <v>163</v>
      </c>
      <c r="P30" s="159" t="s">
        <v>163</v>
      </c>
      <c r="Q30" s="159" t="s">
        <v>163</v>
      </c>
      <c r="R30" s="159" t="s">
        <v>58</v>
      </c>
      <c r="S30" s="159" t="s">
        <v>163</v>
      </c>
      <c r="T30" s="159" t="s">
        <v>163</v>
      </c>
      <c r="U30" s="159" t="s">
        <v>163</v>
      </c>
      <c r="V30" s="151" t="s">
        <v>170</v>
      </c>
      <c r="W30" s="9"/>
      <c r="X30" s="9"/>
      <c r="Y30" s="9"/>
      <c r="Z30" s="9"/>
    </row>
    <row r="31" ht="15.75" customHeight="1">
      <c r="A31" s="160">
        <v>69.0</v>
      </c>
      <c r="B31" s="161">
        <v>14000.0</v>
      </c>
      <c r="C31" s="168" t="s">
        <v>121</v>
      </c>
      <c r="D31" s="168" t="s">
        <v>132</v>
      </c>
      <c r="E31" s="169">
        <v>45412.0</v>
      </c>
      <c r="F31" s="169">
        <v>45412.0</v>
      </c>
      <c r="G31" s="170" t="s">
        <v>166</v>
      </c>
      <c r="H31" s="92" t="s">
        <v>167</v>
      </c>
      <c r="I31" s="166">
        <v>1.0</v>
      </c>
      <c r="J31" s="166" t="s">
        <v>168</v>
      </c>
      <c r="K31" s="171">
        <v>53.0</v>
      </c>
      <c r="L31" s="167" t="s">
        <v>57</v>
      </c>
      <c r="M31" s="167"/>
      <c r="N31" s="159"/>
      <c r="O31" s="159" t="s">
        <v>163</v>
      </c>
      <c r="P31" s="159" t="s">
        <v>163</v>
      </c>
      <c r="Q31" s="159" t="s">
        <v>163</v>
      </c>
      <c r="R31" s="159" t="s">
        <v>58</v>
      </c>
      <c r="S31" s="159" t="s">
        <v>163</v>
      </c>
      <c r="T31" s="159" t="s">
        <v>163</v>
      </c>
      <c r="U31" s="159" t="s">
        <v>163</v>
      </c>
      <c r="V31" s="151" t="s">
        <v>170</v>
      </c>
      <c r="W31" s="9"/>
      <c r="X31" s="9"/>
      <c r="Y31" s="9"/>
      <c r="Z31" s="9"/>
    </row>
    <row r="32" ht="15.75" customHeight="1">
      <c r="A32" s="160">
        <v>70.0</v>
      </c>
      <c r="B32" s="161">
        <v>14000.0</v>
      </c>
      <c r="C32" s="168" t="s">
        <v>121</v>
      </c>
      <c r="D32" s="168" t="s">
        <v>133</v>
      </c>
      <c r="E32" s="169">
        <v>45618.0</v>
      </c>
      <c r="F32" s="169">
        <v>45618.0</v>
      </c>
      <c r="G32" s="170" t="s">
        <v>166</v>
      </c>
      <c r="H32" s="92" t="s">
        <v>167</v>
      </c>
      <c r="I32" s="166">
        <v>1.0</v>
      </c>
      <c r="J32" s="166" t="s">
        <v>168</v>
      </c>
      <c r="K32" s="171">
        <v>87.0</v>
      </c>
      <c r="L32" s="167" t="s">
        <v>57</v>
      </c>
      <c r="M32" s="167"/>
      <c r="N32" s="159"/>
      <c r="O32" s="159" t="s">
        <v>163</v>
      </c>
      <c r="P32" s="159" t="s">
        <v>163</v>
      </c>
      <c r="Q32" s="159" t="s">
        <v>163</v>
      </c>
      <c r="R32" s="159" t="s">
        <v>58</v>
      </c>
      <c r="S32" s="159" t="s">
        <v>163</v>
      </c>
      <c r="T32" s="159" t="s">
        <v>163</v>
      </c>
      <c r="U32" s="159" t="s">
        <v>163</v>
      </c>
      <c r="V32" s="151" t="s">
        <v>170</v>
      </c>
      <c r="W32" s="9"/>
      <c r="X32" s="9"/>
      <c r="Y32" s="9"/>
      <c r="Z32" s="9"/>
    </row>
    <row r="33" ht="15.75" customHeight="1">
      <c r="A33" s="160">
        <v>71.0</v>
      </c>
      <c r="B33" s="161">
        <v>14000.0</v>
      </c>
      <c r="C33" s="168" t="s">
        <v>121</v>
      </c>
      <c r="D33" s="168" t="s">
        <v>134</v>
      </c>
      <c r="E33" s="169">
        <v>45533.0</v>
      </c>
      <c r="F33" s="169">
        <v>45533.0</v>
      </c>
      <c r="G33" s="170" t="s">
        <v>166</v>
      </c>
      <c r="H33" s="92" t="s">
        <v>167</v>
      </c>
      <c r="I33" s="166">
        <v>1.0</v>
      </c>
      <c r="J33" s="166" t="s">
        <v>168</v>
      </c>
      <c r="K33" s="171">
        <v>42.0</v>
      </c>
      <c r="L33" s="167" t="s">
        <v>57</v>
      </c>
      <c r="M33" s="167"/>
      <c r="N33" s="159"/>
      <c r="O33" s="159" t="s">
        <v>163</v>
      </c>
      <c r="P33" s="159" t="s">
        <v>163</v>
      </c>
      <c r="Q33" s="159" t="s">
        <v>163</v>
      </c>
      <c r="R33" s="159" t="s">
        <v>58</v>
      </c>
      <c r="S33" s="159" t="s">
        <v>163</v>
      </c>
      <c r="T33" s="159" t="s">
        <v>163</v>
      </c>
      <c r="U33" s="159" t="s">
        <v>163</v>
      </c>
      <c r="V33" s="151" t="s">
        <v>170</v>
      </c>
      <c r="W33" s="9"/>
      <c r="X33" s="9"/>
      <c r="Y33" s="9"/>
      <c r="Z33" s="9"/>
    </row>
    <row r="34" ht="15.75" customHeight="1">
      <c r="A34" s="160">
        <v>72.0</v>
      </c>
      <c r="B34" s="161">
        <v>14000.0</v>
      </c>
      <c r="C34" s="168" t="s">
        <v>121</v>
      </c>
      <c r="D34" s="168" t="s">
        <v>135</v>
      </c>
      <c r="E34" s="169">
        <v>45356.0</v>
      </c>
      <c r="F34" s="169">
        <v>45631.0</v>
      </c>
      <c r="G34" s="170" t="s">
        <v>166</v>
      </c>
      <c r="H34" s="92" t="s">
        <v>167</v>
      </c>
      <c r="I34" s="166">
        <v>4.0</v>
      </c>
      <c r="J34" s="166" t="s">
        <v>168</v>
      </c>
      <c r="K34" s="171">
        <f>28+29+19+42</f>
        <v>118</v>
      </c>
      <c r="L34" s="167" t="s">
        <v>57</v>
      </c>
      <c r="M34" s="167"/>
      <c r="N34" s="159"/>
      <c r="O34" s="159" t="s">
        <v>163</v>
      </c>
      <c r="P34" s="159" t="s">
        <v>163</v>
      </c>
      <c r="Q34" s="159" t="s">
        <v>163</v>
      </c>
      <c r="R34" s="159" t="s">
        <v>58</v>
      </c>
      <c r="S34" s="159" t="s">
        <v>163</v>
      </c>
      <c r="T34" s="159" t="s">
        <v>163</v>
      </c>
      <c r="U34" s="159" t="s">
        <v>163</v>
      </c>
      <c r="V34" s="151" t="s">
        <v>170</v>
      </c>
      <c r="W34" s="9"/>
      <c r="X34" s="9"/>
      <c r="Y34" s="9"/>
      <c r="Z34" s="9"/>
    </row>
    <row r="35" ht="15.75" customHeight="1">
      <c r="A35" s="160">
        <v>73.0</v>
      </c>
      <c r="B35" s="161">
        <v>14000.0</v>
      </c>
      <c r="C35" s="105" t="s">
        <v>136</v>
      </c>
      <c r="D35" s="162" t="s">
        <v>137</v>
      </c>
      <c r="E35" s="163">
        <v>45365.0</v>
      </c>
      <c r="F35" s="163">
        <v>45365.0</v>
      </c>
      <c r="G35" s="170" t="s">
        <v>166</v>
      </c>
      <c r="H35" s="92" t="s">
        <v>167</v>
      </c>
      <c r="I35" s="166">
        <v>1.0</v>
      </c>
      <c r="J35" s="166" t="s">
        <v>168</v>
      </c>
      <c r="K35" s="171">
        <v>21.0</v>
      </c>
      <c r="L35" s="167" t="s">
        <v>57</v>
      </c>
      <c r="M35" s="167"/>
      <c r="N35" s="159"/>
      <c r="O35" s="159" t="s">
        <v>163</v>
      </c>
      <c r="P35" s="159" t="s">
        <v>163</v>
      </c>
      <c r="Q35" s="159" t="s">
        <v>163</v>
      </c>
      <c r="R35" s="159" t="s">
        <v>58</v>
      </c>
      <c r="S35" s="159" t="s">
        <v>163</v>
      </c>
      <c r="T35" s="159" t="s">
        <v>163</v>
      </c>
      <c r="U35" s="159" t="s">
        <v>163</v>
      </c>
      <c r="V35" s="151" t="s">
        <v>170</v>
      </c>
      <c r="W35" s="9"/>
      <c r="X35" s="9"/>
      <c r="Y35" s="9"/>
      <c r="Z35" s="9"/>
    </row>
    <row r="36" ht="36.0" customHeight="1">
      <c r="A36" s="160">
        <v>74.0</v>
      </c>
      <c r="B36" s="161">
        <v>14000.0</v>
      </c>
      <c r="C36" s="105" t="s">
        <v>138</v>
      </c>
      <c r="D36" s="162" t="s">
        <v>139</v>
      </c>
      <c r="E36" s="163">
        <v>45462.0</v>
      </c>
      <c r="F36" s="163">
        <v>45462.0</v>
      </c>
      <c r="G36" s="170" t="s">
        <v>166</v>
      </c>
      <c r="H36" s="92" t="s">
        <v>167</v>
      </c>
      <c r="I36" s="166">
        <v>1.0</v>
      </c>
      <c r="J36" s="166" t="s">
        <v>168</v>
      </c>
      <c r="K36" s="171">
        <v>11.0</v>
      </c>
      <c r="L36" s="167" t="s">
        <v>57</v>
      </c>
      <c r="M36" s="167"/>
      <c r="N36" s="159"/>
      <c r="O36" s="159" t="s">
        <v>163</v>
      </c>
      <c r="P36" s="159" t="s">
        <v>163</v>
      </c>
      <c r="Q36" s="159" t="s">
        <v>163</v>
      </c>
      <c r="R36" s="159" t="s">
        <v>58</v>
      </c>
      <c r="S36" s="159" t="s">
        <v>163</v>
      </c>
      <c r="T36" s="159" t="s">
        <v>163</v>
      </c>
      <c r="U36" s="159" t="s">
        <v>163</v>
      </c>
      <c r="V36" s="151" t="s">
        <v>170</v>
      </c>
      <c r="W36" s="9"/>
      <c r="X36" s="9"/>
      <c r="Y36" s="9"/>
      <c r="Z36" s="9"/>
    </row>
    <row r="37" ht="15.75" customHeight="1">
      <c r="A37" s="31"/>
      <c r="B37" s="38"/>
      <c r="C37" s="38"/>
      <c r="D37" s="38"/>
      <c r="E37" s="154"/>
      <c r="F37" s="154"/>
      <c r="G37" s="154"/>
      <c r="H37" s="154"/>
      <c r="I37" s="154"/>
      <c r="J37" s="154"/>
      <c r="K37" s="154"/>
      <c r="L37" s="9"/>
      <c r="M37" s="9"/>
      <c r="N37" s="155"/>
      <c r="O37" s="155"/>
      <c r="P37" s="155"/>
      <c r="Q37" s="155"/>
      <c r="R37" s="155"/>
      <c r="S37" s="156"/>
      <c r="T37" s="155"/>
      <c r="U37" s="155"/>
      <c r="V37" s="157"/>
      <c r="W37" s="9"/>
      <c r="X37" s="9"/>
      <c r="Y37" s="9"/>
      <c r="Z37" s="9"/>
    </row>
    <row r="38" ht="15.75" customHeight="1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9"/>
      <c r="X38" s="9"/>
      <c r="Y38" s="9"/>
      <c r="Z38" s="9"/>
    </row>
    <row r="39" ht="14.25" customHeight="1">
      <c r="A39" s="33" t="s">
        <v>140</v>
      </c>
      <c r="B39" s="34"/>
      <c r="C39" s="111" t="s">
        <v>141</v>
      </c>
      <c r="D39" s="34"/>
      <c r="E39" s="112" t="s">
        <v>142</v>
      </c>
      <c r="F39" s="34"/>
      <c r="G39" s="113" t="s">
        <v>143</v>
      </c>
      <c r="H39" s="36"/>
      <c r="I39" s="36"/>
      <c r="J39" s="36"/>
      <c r="K39" s="36"/>
      <c r="L39" s="34"/>
      <c r="M39" s="112" t="s">
        <v>144</v>
      </c>
      <c r="N39" s="36"/>
      <c r="O39" s="34"/>
      <c r="P39" s="114"/>
      <c r="Q39" s="36"/>
      <c r="R39" s="36"/>
      <c r="S39" s="36"/>
      <c r="T39" s="36"/>
      <c r="U39" s="36"/>
      <c r="V39" s="37"/>
      <c r="W39" s="9"/>
      <c r="X39" s="9"/>
      <c r="Y39" s="9"/>
      <c r="Z39" s="9"/>
    </row>
    <row r="40" ht="15.75" customHeight="1">
      <c r="A40" s="43" t="s">
        <v>145</v>
      </c>
      <c r="B40" s="44"/>
      <c r="C40" s="115" t="s">
        <v>146</v>
      </c>
      <c r="D40" s="44"/>
      <c r="E40" s="116" t="s">
        <v>145</v>
      </c>
      <c r="F40" s="44"/>
      <c r="G40" s="45" t="s">
        <v>147</v>
      </c>
      <c r="H40" s="46"/>
      <c r="I40" s="46"/>
      <c r="J40" s="46"/>
      <c r="K40" s="46"/>
      <c r="L40" s="44"/>
      <c r="M40" s="117" t="s">
        <v>145</v>
      </c>
      <c r="N40" s="46"/>
      <c r="O40" s="44"/>
      <c r="P40" s="118"/>
      <c r="Q40" s="46"/>
      <c r="R40" s="46"/>
      <c r="S40" s="46"/>
      <c r="T40" s="46"/>
      <c r="U40" s="46"/>
      <c r="V40" s="47"/>
      <c r="W40" s="9"/>
      <c r="X40" s="9"/>
      <c r="Y40" s="9"/>
      <c r="Z40" s="9"/>
    </row>
    <row r="41" ht="33.0" customHeight="1">
      <c r="A41" s="51" t="s">
        <v>148</v>
      </c>
      <c r="B41" s="44"/>
      <c r="C41" s="119"/>
      <c r="D41" s="44"/>
      <c r="E41" s="120" t="s">
        <v>148</v>
      </c>
      <c r="F41" s="44"/>
      <c r="G41" s="121"/>
      <c r="H41" s="46"/>
      <c r="I41" s="46"/>
      <c r="J41" s="46"/>
      <c r="K41" s="46"/>
      <c r="L41" s="44"/>
      <c r="M41" s="120" t="s">
        <v>148</v>
      </c>
      <c r="N41" s="46"/>
      <c r="O41" s="44"/>
      <c r="P41" s="122"/>
      <c r="Q41" s="46"/>
      <c r="R41" s="46"/>
      <c r="S41" s="46"/>
      <c r="T41" s="46"/>
      <c r="U41" s="46"/>
      <c r="V41" s="47"/>
      <c r="W41" s="9"/>
      <c r="X41" s="9"/>
      <c r="Y41" s="9"/>
      <c r="Z41" s="9"/>
    </row>
    <row r="42" ht="15.75" customHeight="1">
      <c r="A42" s="57" t="s">
        <v>149</v>
      </c>
      <c r="B42" s="58"/>
      <c r="C42" s="158" t="s">
        <v>162</v>
      </c>
      <c r="D42" s="58"/>
      <c r="E42" s="124" t="s">
        <v>149</v>
      </c>
      <c r="F42" s="58"/>
      <c r="G42" s="59" t="s">
        <v>162</v>
      </c>
      <c r="H42" s="60"/>
      <c r="I42" s="60"/>
      <c r="J42" s="60"/>
      <c r="K42" s="60"/>
      <c r="L42" s="58"/>
      <c r="M42" s="125" t="s">
        <v>149</v>
      </c>
      <c r="N42" s="60"/>
      <c r="O42" s="58"/>
      <c r="P42" s="126"/>
      <c r="Q42" s="60"/>
      <c r="R42" s="60"/>
      <c r="S42" s="60"/>
      <c r="T42" s="60"/>
      <c r="U42" s="60"/>
      <c r="V42" s="61"/>
      <c r="W42" s="9"/>
      <c r="X42" s="9"/>
      <c r="Y42" s="9"/>
      <c r="Z42" s="9"/>
    </row>
    <row r="43" ht="15.75" customHeight="1">
      <c r="A43" s="127"/>
      <c r="V43" s="15"/>
      <c r="W43" s="9"/>
      <c r="X43" s="9"/>
      <c r="Y43" s="9"/>
      <c r="Z43" s="9"/>
    </row>
    <row r="44" ht="15.0" customHeight="1">
      <c r="A44" s="128" t="s">
        <v>151</v>
      </c>
      <c r="B44" s="12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32"/>
      <c r="W44" s="9"/>
      <c r="X44" s="9"/>
      <c r="Y44" s="9"/>
      <c r="Z44" s="9"/>
    </row>
    <row r="45" ht="15.75" customHeight="1">
      <c r="A45" s="130" t="s">
        <v>152</v>
      </c>
      <c r="B45" s="131" t="s">
        <v>153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32"/>
      <c r="W45" s="9"/>
      <c r="X45" s="9"/>
      <c r="Y45" s="9"/>
      <c r="Z45" s="9"/>
    </row>
    <row r="46" ht="15.75" customHeight="1">
      <c r="A46" s="130" t="s">
        <v>154</v>
      </c>
      <c r="B46" s="131" t="s">
        <v>155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32"/>
      <c r="W46" s="9"/>
      <c r="X46" s="9"/>
      <c r="Y46" s="9"/>
      <c r="Z46" s="9"/>
    </row>
    <row r="47" ht="15.75" customHeight="1">
      <c r="A47" s="130" t="s">
        <v>156</v>
      </c>
      <c r="B47" s="9"/>
      <c r="C47" s="9"/>
      <c r="D47" s="9"/>
      <c r="E47" s="132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32"/>
      <c r="W47" s="9"/>
      <c r="X47" s="9"/>
      <c r="Y47" s="9"/>
      <c r="Z47" s="9"/>
    </row>
    <row r="48" ht="3.0" customHeight="1">
      <c r="A48" s="31"/>
      <c r="B48" s="9"/>
      <c r="C48" s="9"/>
      <c r="D48" s="9"/>
      <c r="E48" s="132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32"/>
      <c r="W48" s="9"/>
      <c r="X48" s="9"/>
      <c r="Y48" s="9"/>
      <c r="Z48" s="9"/>
    </row>
    <row r="49" ht="15.75" customHeight="1">
      <c r="A49" s="133" t="s">
        <v>157</v>
      </c>
      <c r="V49" s="15"/>
      <c r="W49" s="9"/>
      <c r="X49" s="9"/>
      <c r="Y49" s="9"/>
      <c r="Z49" s="9"/>
    </row>
    <row r="50" ht="15.75" customHeight="1">
      <c r="A50" s="133" t="s">
        <v>158</v>
      </c>
      <c r="V50" s="15"/>
      <c r="W50" s="9"/>
      <c r="X50" s="9"/>
      <c r="Y50" s="9"/>
      <c r="Z50" s="9"/>
    </row>
    <row r="51" ht="15.75" customHeight="1">
      <c r="A51" s="134" t="s">
        <v>159</v>
      </c>
      <c r="B51" s="135"/>
      <c r="C51" s="135"/>
      <c r="D51" s="135"/>
      <c r="E51" s="136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7"/>
      <c r="W51" s="9"/>
      <c r="X51" s="9"/>
      <c r="Y51" s="9"/>
      <c r="Z51" s="9"/>
    </row>
    <row r="52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ht="15.7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ht="15.7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ht="15.7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ht="15.7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ht="15.7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ht="15.7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ht="15.7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ht="15.7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ht="15.7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ht="15.7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ht="15.7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ht="15.7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ht="15.7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ht="15.7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ht="15.7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ht="15.7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ht="15.7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ht="15.7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ht="15.7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ht="15.7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ht="15.7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ht="15.7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ht="15.7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ht="15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ht="15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ht="15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ht="15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ht="15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ht="15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ht="15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ht="15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ht="15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ht="15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ht="15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ht="15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ht="15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ht="15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ht="15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ht="15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ht="15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ht="15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ht="15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ht="15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ht="15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ht="15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ht="15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ht="15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ht="15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ht="15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ht="15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ht="15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ht="15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ht="15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ht="15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ht="15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ht="15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ht="15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ht="15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ht="15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ht="15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ht="15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ht="15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ht="15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ht="15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ht="15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ht="15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ht="15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ht="15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ht="15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ht="15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ht="15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ht="15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ht="15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ht="15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ht="15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ht="15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ht="15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ht="15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ht="15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ht="15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ht="15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ht="15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ht="15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ht="15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ht="15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ht="15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ht="15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ht="15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ht="15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ht="15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ht="15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ht="15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ht="15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ht="15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ht="15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ht="15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ht="15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ht="15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ht="15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ht="15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ht="15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ht="15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ht="15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ht="15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ht="15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ht="15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ht="15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ht="15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ht="15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ht="15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ht="15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ht="15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ht="15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ht="15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ht="15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ht="15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ht="15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ht="15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ht="15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ht="15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ht="15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ht="15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ht="15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ht="15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ht="15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ht="15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ht="15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ht="15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ht="15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ht="15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ht="15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ht="15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ht="15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ht="15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ht="15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ht="15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ht="15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ht="15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ht="15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ht="15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ht="15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ht="15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ht="15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ht="15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ht="15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ht="15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ht="15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ht="15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ht="15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ht="15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ht="15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ht="15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ht="15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ht="15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ht="15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ht="15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ht="15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ht="15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ht="15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ht="15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ht="15.75" customHeight="1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80">
    <mergeCell ref="A9:B9"/>
    <mergeCell ref="C9:H9"/>
    <mergeCell ref="L9:Q9"/>
    <mergeCell ref="S9:V9"/>
    <mergeCell ref="C10:H10"/>
    <mergeCell ref="L10:Q10"/>
    <mergeCell ref="S10:U10"/>
    <mergeCell ref="A10:B10"/>
    <mergeCell ref="A11:B11"/>
    <mergeCell ref="C11:H11"/>
    <mergeCell ref="L11:Q11"/>
    <mergeCell ref="C12:H12"/>
    <mergeCell ref="L12:Q12"/>
    <mergeCell ref="R12:V12"/>
    <mergeCell ref="C15:C16"/>
    <mergeCell ref="D15:D16"/>
    <mergeCell ref="E15:E16"/>
    <mergeCell ref="F15:F16"/>
    <mergeCell ref="G15:J15"/>
    <mergeCell ref="K15:K16"/>
    <mergeCell ref="A12:B12"/>
    <mergeCell ref="A14:A16"/>
    <mergeCell ref="B14:B16"/>
    <mergeCell ref="C14:D14"/>
    <mergeCell ref="E14:F14"/>
    <mergeCell ref="G14:N14"/>
    <mergeCell ref="O14:O16"/>
    <mergeCell ref="L15:N15"/>
    <mergeCell ref="G39:L39"/>
    <mergeCell ref="M39:O39"/>
    <mergeCell ref="P14:P16"/>
    <mergeCell ref="Q14:Q16"/>
    <mergeCell ref="R14:R16"/>
    <mergeCell ref="S14:U15"/>
    <mergeCell ref="V14:V16"/>
    <mergeCell ref="A38:V38"/>
    <mergeCell ref="A39:B39"/>
    <mergeCell ref="P39:V39"/>
    <mergeCell ref="C39:D39"/>
    <mergeCell ref="E39:F39"/>
    <mergeCell ref="C40:D40"/>
    <mergeCell ref="E40:F40"/>
    <mergeCell ref="G40:L40"/>
    <mergeCell ref="M40:O40"/>
    <mergeCell ref="P40:V40"/>
    <mergeCell ref="A40:B40"/>
    <mergeCell ref="A41:B41"/>
    <mergeCell ref="C41:D41"/>
    <mergeCell ref="E41:F41"/>
    <mergeCell ref="G41:L41"/>
    <mergeCell ref="M41:O41"/>
    <mergeCell ref="P41:V41"/>
    <mergeCell ref="P3:Q3"/>
    <mergeCell ref="R3:S3"/>
    <mergeCell ref="P2:Q2"/>
    <mergeCell ref="P4:Q4"/>
    <mergeCell ref="R4:S4"/>
    <mergeCell ref="P5:Q5"/>
    <mergeCell ref="R5:S5"/>
    <mergeCell ref="P6:Q6"/>
    <mergeCell ref="R6:S6"/>
    <mergeCell ref="P7:Q7"/>
    <mergeCell ref="R7:S7"/>
    <mergeCell ref="A1:B7"/>
    <mergeCell ref="C1:O3"/>
    <mergeCell ref="P1:Q1"/>
    <mergeCell ref="R1:S1"/>
    <mergeCell ref="T1:V7"/>
    <mergeCell ref="R2:S2"/>
    <mergeCell ref="C4:O7"/>
    <mergeCell ref="A44:B44"/>
    <mergeCell ref="A49:V49"/>
    <mergeCell ref="A50:V50"/>
    <mergeCell ref="A42:B42"/>
    <mergeCell ref="C42:D42"/>
    <mergeCell ref="E42:F42"/>
    <mergeCell ref="G42:L42"/>
    <mergeCell ref="M42:O42"/>
    <mergeCell ref="P42:V42"/>
    <mergeCell ref="A43:V43"/>
  </mergeCells>
  <dataValidations>
    <dataValidation type="list" allowBlank="1" showErrorMessage="1" sqref="L12">
      <formula1>LISTASDESPLE!$A$38:$A$44</formula1>
    </dataValidation>
    <dataValidation type="list" allowBlank="1" showErrorMessage="1" sqref="L10">
      <formula1>LISTASDESPLE!$A$30:$A$35</formula1>
    </dataValidation>
    <dataValidation type="list" allowBlank="1" showErrorMessage="1" sqref="R37">
      <formula1>FRECCONSULTA</formula1>
    </dataValidation>
    <dataValidation type="list" allowBlank="1" showErrorMessage="1" sqref="C11">
      <formula1>LISTASDESPLE!$C$3:$C$14</formula1>
    </dataValidation>
    <dataValidation type="list" allowBlank="1" showErrorMessage="1" sqref="C12">
      <formula1>LISTASDESPLE!$A$3:$A$26</formula1>
    </dataValidation>
    <dataValidation type="list" allowBlank="1" showErrorMessage="1" sqref="R17:R36">
      <formula1>LISTASDESPLE!$A$47:$A$49</formula1>
    </dataValidation>
  </dataValidations>
  <printOptions horizontalCentered="1" verticalCentered="1"/>
  <pageMargins bottom="0.0" footer="0.0" header="0.0" left="0.2362204724409449" right="0.2362204724409449" top="0.0"/>
  <pageSetup scale="4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5.57"/>
    <col customWidth="1" min="2" max="2" width="11.57"/>
    <col customWidth="1" min="3" max="5" width="10.71"/>
    <col customWidth="1" min="6" max="6" width="12.71"/>
    <col customWidth="1" min="7" max="26" width="10.71"/>
  </cols>
  <sheetData>
    <row r="1">
      <c r="A1" s="172" t="s">
        <v>171</v>
      </c>
    </row>
    <row r="3">
      <c r="A3" s="173" t="s">
        <v>161</v>
      </c>
      <c r="C3" s="174" t="s">
        <v>161</v>
      </c>
    </row>
    <row r="4">
      <c r="A4" s="173" t="s">
        <v>172</v>
      </c>
      <c r="C4" s="174" t="s">
        <v>172</v>
      </c>
    </row>
    <row r="5">
      <c r="A5" s="173" t="s">
        <v>173</v>
      </c>
      <c r="C5" s="174" t="s">
        <v>173</v>
      </c>
    </row>
    <row r="6">
      <c r="A6" s="173" t="s">
        <v>174</v>
      </c>
      <c r="C6" s="174" t="s">
        <v>174</v>
      </c>
    </row>
    <row r="7">
      <c r="A7" s="173" t="s">
        <v>24</v>
      </c>
      <c r="C7" s="174" t="s">
        <v>24</v>
      </c>
    </row>
    <row r="8">
      <c r="A8" s="173" t="s">
        <v>175</v>
      </c>
      <c r="C8" s="174" t="s">
        <v>175</v>
      </c>
    </row>
    <row r="9">
      <c r="A9" s="173" t="s">
        <v>176</v>
      </c>
      <c r="C9" s="174" t="s">
        <v>176</v>
      </c>
    </row>
    <row r="10">
      <c r="A10" s="173" t="s">
        <v>177</v>
      </c>
      <c r="C10" s="174" t="s">
        <v>177</v>
      </c>
    </row>
    <row r="11">
      <c r="A11" s="173" t="s">
        <v>178</v>
      </c>
      <c r="C11" s="174" t="s">
        <v>179</v>
      </c>
    </row>
    <row r="12">
      <c r="A12" s="173" t="s">
        <v>180</v>
      </c>
      <c r="C12" s="174" t="s">
        <v>181</v>
      </c>
    </row>
    <row r="13">
      <c r="A13" s="173" t="s">
        <v>179</v>
      </c>
      <c r="C13" s="174" t="s">
        <v>182</v>
      </c>
    </row>
    <row r="14">
      <c r="A14" s="173" t="s">
        <v>183</v>
      </c>
      <c r="C14" s="174" t="s">
        <v>184</v>
      </c>
    </row>
    <row r="15">
      <c r="A15" s="173" t="s">
        <v>185</v>
      </c>
    </row>
    <row r="16">
      <c r="A16" s="173" t="s">
        <v>181</v>
      </c>
    </row>
    <row r="17">
      <c r="A17" s="173" t="s">
        <v>186</v>
      </c>
    </row>
    <row r="18">
      <c r="A18" s="173" t="s">
        <v>187</v>
      </c>
    </row>
    <row r="19">
      <c r="A19" s="173" t="s">
        <v>188</v>
      </c>
    </row>
    <row r="20">
      <c r="A20" s="173" t="s">
        <v>189</v>
      </c>
    </row>
    <row r="21" ht="15.75" customHeight="1">
      <c r="A21" s="173" t="s">
        <v>182</v>
      </c>
    </row>
    <row r="22" ht="15.75" customHeight="1">
      <c r="A22" s="173" t="s">
        <v>190</v>
      </c>
    </row>
    <row r="23" ht="15.75" customHeight="1">
      <c r="A23" s="173" t="s">
        <v>191</v>
      </c>
    </row>
    <row r="24" ht="15.75" customHeight="1">
      <c r="A24" s="173" t="s">
        <v>184</v>
      </c>
    </row>
    <row r="25" ht="15.75" customHeight="1">
      <c r="A25" s="173" t="s">
        <v>192</v>
      </c>
    </row>
    <row r="26" ht="15.75" customHeight="1">
      <c r="A26" s="173" t="s">
        <v>193</v>
      </c>
    </row>
    <row r="27" ht="15.75" customHeight="1">
      <c r="A27" s="173"/>
    </row>
    <row r="28" ht="15.75" customHeight="1">
      <c r="A28" s="173"/>
    </row>
    <row r="29" ht="15.75" customHeight="1">
      <c r="A29" s="175" t="s">
        <v>17</v>
      </c>
    </row>
    <row r="30" ht="15.75" customHeight="1">
      <c r="A30" s="174" t="s">
        <v>194</v>
      </c>
    </row>
    <row r="31" ht="15.75" customHeight="1">
      <c r="A31" s="174" t="s">
        <v>160</v>
      </c>
    </row>
    <row r="32" ht="15.75" customHeight="1">
      <c r="A32" s="174" t="s">
        <v>195</v>
      </c>
    </row>
    <row r="33" ht="15.75" customHeight="1">
      <c r="A33" s="174" t="s">
        <v>196</v>
      </c>
    </row>
    <row r="34" ht="15.75" customHeight="1">
      <c r="A34" s="174" t="s">
        <v>197</v>
      </c>
    </row>
    <row r="35" ht="15.75" customHeight="1">
      <c r="A35" s="174" t="s">
        <v>20</v>
      </c>
    </row>
    <row r="36" ht="15.75" customHeight="1"/>
    <row r="37" ht="15.75" customHeight="1">
      <c r="A37" s="172" t="s">
        <v>20</v>
      </c>
    </row>
    <row r="38" ht="15.75" customHeight="1">
      <c r="A38" s="174" t="s">
        <v>198</v>
      </c>
    </row>
    <row r="39" ht="15.75" customHeight="1">
      <c r="A39" s="174" t="s">
        <v>26</v>
      </c>
    </row>
    <row r="40" ht="15.75" customHeight="1">
      <c r="A40" s="174" t="s">
        <v>199</v>
      </c>
    </row>
    <row r="41" ht="15.75" customHeight="1">
      <c r="A41" s="174" t="s">
        <v>200</v>
      </c>
    </row>
    <row r="42" ht="15.75" customHeight="1">
      <c r="A42" s="174" t="s">
        <v>201</v>
      </c>
    </row>
    <row r="43" ht="15.75" customHeight="1">
      <c r="A43" s="174" t="s">
        <v>202</v>
      </c>
    </row>
    <row r="44" ht="15.75" customHeight="1">
      <c r="A44" s="174" t="s">
        <v>203</v>
      </c>
    </row>
    <row r="45" ht="15.75" customHeight="1"/>
    <row r="46" ht="15.75" customHeight="1">
      <c r="A46" s="172" t="s">
        <v>35</v>
      </c>
    </row>
    <row r="47" ht="15.75" customHeight="1">
      <c r="A47" s="174" t="s">
        <v>58</v>
      </c>
    </row>
    <row r="48" ht="15.75" customHeight="1">
      <c r="A48" s="174" t="s">
        <v>204</v>
      </c>
    </row>
    <row r="49" ht="15.75" customHeight="1">
      <c r="A49" s="174" t="s">
        <v>169</v>
      </c>
    </row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2021-10-26T19:51:21Z</dcterms:created>
  <dc:creator>Angelica Marleny Gonzalez Gomez</dc:creator>
</cp:coreProperties>
</file>